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07"/>
  <workbookPr codeName="DieseArbeitsmappe" defaultThemeVersion="124226"/>
  <xr:revisionPtr revIDLastSave="0" documentId="8_{884D3809-583C-4F5F-8E47-B4064FE35497}" xr6:coauthVersionLast="45" xr6:coauthVersionMax="45" xr10:uidLastSave="{00000000-0000-0000-0000-000000000000}"/>
  <bookViews>
    <workbookView xWindow="240" yWindow="105" windowWidth="22155" windowHeight="12660" xr2:uid="{00000000-000D-0000-FFFF-FFFF00000000}"/>
  </bookViews>
  <sheets>
    <sheet name="Kalender" sheetId="2" r:id="rId1"/>
    <sheet name="Feiertage" sheetId="1" r:id="rId2"/>
  </sheets>
  <definedNames>
    <definedName name="_xlnm._FilterDatabase" localSheetId="1" hidden="1">Feiertage!$E$13:$E$18</definedName>
    <definedName name="_xlnm.Print_Area" localSheetId="1">Feiertage!$D$7:$E$7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  <c r="A2" i="1" s="1"/>
  <c r="A7" i="1"/>
  <c r="A13" i="1"/>
  <c r="A14" i="1"/>
  <c r="A15" i="1"/>
  <c r="A17" i="1"/>
  <c r="A18" i="1"/>
  <c r="AD4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B2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B4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B6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B10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B12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B14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B16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B18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B20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B22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Z24" i="2"/>
  <c r="AA24" i="2"/>
  <c r="AB24" i="2"/>
  <c r="AC24" i="2"/>
  <c r="AD24" i="2"/>
  <c r="AE24" i="2"/>
  <c r="AF24" i="2"/>
  <c r="Y24" i="2"/>
  <c r="AF19" i="2"/>
  <c r="B3" i="2"/>
  <c r="A16" i="1" l="1"/>
  <c r="A12" i="1"/>
  <c r="A5" i="1"/>
  <c r="A3" i="1"/>
  <c r="A4" i="1" l="1"/>
  <c r="A9" i="1"/>
  <c r="A10" i="1" s="1"/>
  <c r="A8" i="1"/>
  <c r="A11" i="1"/>
  <c r="A6" i="1"/>
  <c r="M23" i="2"/>
  <c r="P7" i="2"/>
  <c r="L11" i="2"/>
  <c r="T9" i="2"/>
  <c r="AD7" i="2"/>
  <c r="S9" i="2"/>
  <c r="Y15" i="2"/>
  <c r="G25" i="2"/>
  <c r="G3" i="2"/>
  <c r="H7" i="2"/>
  <c r="H21" i="2"/>
  <c r="H5" i="2"/>
  <c r="T19" i="2"/>
  <c r="Z19" i="2"/>
  <c r="M15" i="2"/>
  <c r="F9" i="2"/>
  <c r="T17" i="2"/>
  <c r="W19" i="2"/>
  <c r="W9" i="2"/>
  <c r="J13" i="2"/>
  <c r="Q21" i="2"/>
  <c r="D3" i="2"/>
  <c r="P17" i="2"/>
  <c r="N15" i="2"/>
  <c r="V17" i="2"/>
  <c r="G7" i="2"/>
  <c r="I17" i="2"/>
  <c r="R23" i="2"/>
  <c r="U17" i="2"/>
  <c r="B5" i="2"/>
  <c r="B23" i="2"/>
  <c r="B15" i="2"/>
  <c r="M11" i="2"/>
  <c r="D23" i="2"/>
  <c r="M7" i="2"/>
  <c r="O7" i="2"/>
  <c r="AA3" i="2"/>
  <c r="AB15" i="2"/>
  <c r="N3" i="2"/>
  <c r="D15" i="2"/>
  <c r="G17" i="2"/>
  <c r="V5" i="2"/>
  <c r="V9" i="2"/>
  <c r="AA21" i="2"/>
  <c r="W25" i="2"/>
  <c r="U23" i="2"/>
  <c r="I11" i="2"/>
  <c r="T21" i="2"/>
  <c r="X13" i="2"/>
  <c r="Q13" i="2"/>
  <c r="AB9" i="2"/>
  <c r="E25" i="2" l="1"/>
  <c r="K11" i="2"/>
  <c r="S3" i="2"/>
  <c r="B7" i="2"/>
  <c r="D5" i="2"/>
  <c r="P11" i="2"/>
  <c r="Y11" i="2"/>
  <c r="F11" i="2"/>
  <c r="H3" i="2"/>
  <c r="J19" i="2"/>
  <c r="V7" i="2"/>
  <c r="D19" i="2"/>
  <c r="AB5" i="2"/>
  <c r="S19" i="2"/>
  <c r="T25" i="2"/>
  <c r="Z5" i="2"/>
  <c r="G9" i="2"/>
  <c r="AE21" i="2"/>
  <c r="Z3" i="2"/>
  <c r="B19" i="2"/>
  <c r="AA7" i="2"/>
  <c r="K17" i="2"/>
  <c r="S11" i="2"/>
  <c r="AD17" i="2"/>
  <c r="Z13" i="2"/>
  <c r="R13" i="2"/>
  <c r="L5" i="2"/>
  <c r="E21" i="2"/>
  <c r="AB3" i="2"/>
  <c r="AB23" i="2"/>
  <c r="L23" i="2"/>
  <c r="AA15" i="2"/>
  <c r="G13" i="2"/>
  <c r="J11" i="2"/>
  <c r="T13" i="2"/>
  <c r="C7" i="2"/>
  <c r="AC13" i="2"/>
  <c r="R21" i="2"/>
  <c r="F21" i="2"/>
  <c r="AC5" i="2"/>
  <c r="L21" i="2"/>
  <c r="Z21" i="2"/>
  <c r="U3" i="2"/>
  <c r="S23" i="2"/>
  <c r="N19" i="2"/>
  <c r="S5" i="2"/>
  <c r="AF17" i="2"/>
  <c r="Y21" i="2"/>
  <c r="U15" i="2"/>
  <c r="L17" i="2"/>
  <c r="O9" i="2"/>
  <c r="T7" i="2"/>
  <c r="W17" i="2"/>
  <c r="Z23" i="2"/>
  <c r="X25" i="2"/>
  <c r="F3" i="2"/>
  <c r="X21" i="2"/>
  <c r="I9" i="2"/>
  <c r="T23" i="2"/>
  <c r="M5" i="2"/>
  <c r="O5" i="2"/>
  <c r="X23" i="2"/>
  <c r="Q5" i="2"/>
  <c r="C5" i="2"/>
  <c r="T11" i="2"/>
  <c r="AF21" i="2"/>
  <c r="V23" i="2"/>
  <c r="AD13" i="2"/>
  <c r="AB21" i="2"/>
  <c r="AC15" i="2"/>
  <c r="Y3" i="2"/>
  <c r="AB17" i="2"/>
  <c r="R17" i="2"/>
  <c r="S17" i="2"/>
  <c r="X5" i="2"/>
  <c r="G23" i="2"/>
  <c r="R5" i="2"/>
  <c r="Z17" i="2"/>
  <c r="X7" i="2"/>
  <c r="L15" i="2"/>
  <c r="S15" i="2"/>
  <c r="AE23" i="2"/>
  <c r="T15" i="2"/>
  <c r="W15" i="2"/>
  <c r="O13" i="2"/>
  <c r="AA13" i="2"/>
  <c r="P5" i="2"/>
  <c r="U11" i="2"/>
  <c r="Y5" i="2"/>
  <c r="E5" i="2"/>
  <c r="Z15" i="2"/>
  <c r="N7" i="2"/>
  <c r="AE11" i="2"/>
  <c r="E19" i="2"/>
  <c r="W21" i="2"/>
  <c r="H9" i="2"/>
  <c r="E3" i="2"/>
  <c r="AF3" i="2"/>
  <c r="T3" i="2"/>
  <c r="S25" i="2"/>
  <c r="N11" i="2"/>
  <c r="V25" i="2"/>
  <c r="D25" i="2"/>
  <c r="C11" i="2"/>
  <c r="G11" i="2"/>
  <c r="U19" i="2"/>
  <c r="C23" i="2"/>
  <c r="AD19" i="2"/>
  <c r="Q3" i="2"/>
  <c r="K19" i="2"/>
  <c r="G19" i="2"/>
  <c r="AC11" i="2"/>
  <c r="O23" i="2"/>
  <c r="H17" i="2"/>
  <c r="AA9" i="2"/>
  <c r="R7" i="2"/>
  <c r="AF11" i="2"/>
  <c r="N23" i="2"/>
  <c r="J23" i="2"/>
  <c r="I3" i="2"/>
  <c r="F19" i="2"/>
  <c r="U7" i="2"/>
  <c r="V11" i="2"/>
  <c r="E15" i="2"/>
  <c r="AC7" i="2"/>
  <c r="Z11" i="2"/>
  <c r="J21" i="2"/>
  <c r="K25" i="2"/>
  <c r="E17" i="2"/>
  <c r="O19" i="2"/>
  <c r="N17" i="2"/>
  <c r="X19" i="2"/>
  <c r="H25" i="2"/>
  <c r="C19" i="2"/>
  <c r="O3" i="2"/>
  <c r="Q25" i="2"/>
  <c r="Y19" i="2"/>
  <c r="AD3" i="2"/>
  <c r="K7" i="2"/>
  <c r="V3" i="2"/>
  <c r="AB13" i="2"/>
  <c r="AC3" i="2"/>
  <c r="O11" i="2"/>
  <c r="D13" i="2"/>
  <c r="D17" i="2"/>
  <c r="Z9" i="2"/>
  <c r="H13" i="2"/>
  <c r="M17" i="2"/>
  <c r="V21" i="2"/>
  <c r="K9" i="2"/>
  <c r="R15" i="2"/>
  <c r="P13" i="2"/>
  <c r="AD11" i="2"/>
  <c r="D9" i="2"/>
  <c r="Q17" i="2"/>
  <c r="J15" i="2"/>
  <c r="M19" i="2"/>
  <c r="M9" i="2"/>
  <c r="R9" i="2"/>
  <c r="F5" i="2"/>
  <c r="N13" i="2"/>
  <c r="M25" i="2"/>
  <c r="E7" i="2"/>
  <c r="Z7" i="2"/>
  <c r="AC23" i="2"/>
  <c r="C9" i="2"/>
  <c r="AE9" i="2"/>
  <c r="C21" i="2"/>
  <c r="O17" i="2"/>
  <c r="P25" i="2"/>
  <c r="E9" i="2"/>
  <c r="Y13" i="2"/>
  <c r="E13" i="2"/>
  <c r="AA17" i="2"/>
  <c r="Q7" i="2"/>
  <c r="AF15" i="2"/>
  <c r="S13" i="2"/>
  <c r="I21" i="2"/>
  <c r="X11" i="2"/>
  <c r="J9" i="2"/>
  <c r="K23" i="2"/>
  <c r="C25" i="2"/>
  <c r="Y23" i="2"/>
  <c r="AE3" i="2"/>
  <c r="P3" i="2"/>
  <c r="M13" i="2"/>
  <c r="U13" i="2"/>
  <c r="Y17" i="2"/>
  <c r="E11" i="2"/>
  <c r="N25" i="2"/>
  <c r="J5" i="2"/>
  <c r="J25" i="2"/>
  <c r="F25" i="2"/>
  <c r="AA23" i="2"/>
  <c r="AC21" i="2"/>
  <c r="X15" i="2"/>
  <c r="K3" i="2"/>
  <c r="R3" i="2"/>
  <c r="Q19" i="2"/>
  <c r="H23" i="2"/>
  <c r="Y9" i="2"/>
  <c r="C17" i="2"/>
  <c r="K21" i="2"/>
  <c r="W11" i="2"/>
  <c r="R25" i="2"/>
  <c r="H19" i="2"/>
  <c r="V15" i="2"/>
  <c r="L13" i="2"/>
  <c r="C15" i="2"/>
  <c r="V19" i="2"/>
  <c r="Y7" i="2"/>
  <c r="B9" i="2"/>
  <c r="C13" i="2"/>
  <c r="AB11" i="2"/>
  <c r="AD9" i="2"/>
  <c r="N21" i="2"/>
  <c r="W23" i="2"/>
  <c r="I15" i="2"/>
  <c r="C3" i="2"/>
  <c r="B21" i="2"/>
  <c r="P21" i="2"/>
  <c r="P19" i="2"/>
  <c r="L19" i="2"/>
  <c r="AA11" i="2"/>
  <c r="F23" i="2"/>
  <c r="I7" i="2"/>
  <c r="P23" i="2"/>
  <c r="O25" i="2"/>
  <c r="AE7" i="2"/>
  <c r="F13" i="2"/>
  <c r="T5" i="2"/>
  <c r="L7" i="2"/>
  <c r="F7" i="2"/>
  <c r="U9" i="2"/>
  <c r="X9" i="2"/>
  <c r="W3" i="2"/>
  <c r="I5" i="2"/>
  <c r="U5" i="2"/>
  <c r="U21" i="2"/>
  <c r="P15" i="2"/>
  <c r="AE19" i="2"/>
  <c r="L3" i="2"/>
  <c r="B17" i="2"/>
  <c r="U25" i="2"/>
  <c r="W7" i="2"/>
  <c r="AA5" i="2"/>
  <c r="AE17" i="2"/>
  <c r="O15" i="2"/>
  <c r="AB19" i="2"/>
  <c r="J17" i="2"/>
  <c r="X17" i="2"/>
  <c r="X3" i="2"/>
  <c r="S7" i="2"/>
  <c r="AE15" i="2"/>
  <c r="L9" i="2"/>
  <c r="V13" i="2"/>
  <c r="H15" i="2"/>
  <c r="K5" i="2"/>
  <c r="AB7" i="2"/>
  <c r="AF7" i="2"/>
  <c r="Q9" i="2"/>
  <c r="G5" i="2"/>
  <c r="D11" i="2"/>
  <c r="N5" i="2"/>
  <c r="G21" i="2"/>
  <c r="AA19" i="2"/>
  <c r="J3" i="2"/>
  <c r="K15" i="2"/>
  <c r="J7" i="2"/>
  <c r="K13" i="2"/>
  <c r="M3" i="2"/>
  <c r="AC9" i="2"/>
  <c r="AC17" i="2"/>
  <c r="M21" i="2"/>
  <c r="W13" i="2"/>
  <c r="P9" i="2"/>
  <c r="G15" i="2"/>
  <c r="I19" i="2"/>
  <c r="F15" i="2"/>
  <c r="AD23" i="2"/>
  <c r="AC19" i="2"/>
  <c r="H11" i="2"/>
  <c r="I25" i="2"/>
  <c r="O21" i="2"/>
  <c r="I23" i="2"/>
  <c r="W5" i="2"/>
  <c r="Q11" i="2"/>
  <c r="B25" i="2"/>
  <c r="E23" i="2"/>
  <c r="AD21" i="2"/>
  <c r="N9" i="2"/>
  <c r="B13" i="2"/>
  <c r="S21" i="2"/>
  <c r="AE13" i="2"/>
  <c r="Q15" i="2"/>
  <c r="R19" i="2"/>
  <c r="AD15" i="2"/>
  <c r="D21" i="2"/>
  <c r="I13" i="2"/>
  <c r="Q23" i="2"/>
  <c r="L25" i="2"/>
  <c r="F17" i="2"/>
  <c r="R11" i="2"/>
  <c r="D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thorstenlorenz</author>
  </authors>
  <commentList>
    <comment ref="A1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 xml:space="preserve">thorsten lorenz:
</t>
        </r>
        <r>
          <rPr>
            <sz val="12"/>
            <color indexed="81"/>
            <rFont val="Tahoma"/>
            <family val="2"/>
          </rPr>
          <t xml:space="preserve">
Hier das Jahr eingeben und bestätigen</t>
        </r>
      </text>
    </comment>
  </commentList>
</comments>
</file>

<file path=xl/sharedStrings.xml><?xml version="1.0" encoding="utf-8"?>
<sst xmlns="http://schemas.openxmlformats.org/spreadsheetml/2006/main" count="46" uniqueCount="34">
  <si>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</si>
  <si>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</si>
  <si>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</si>
  <si>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</si>
  <si>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</si>
  <si>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</si>
  <si>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</si>
  <si>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</si>
  <si>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</si>
  <si>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</si>
  <si>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</si>
  <si>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</si>
  <si>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Heilig-abend</t>
  </si>
  <si>
    <t>1. Feier-tag</t>
  </si>
  <si>
    <t>2. Feier-tag</t>
  </si>
  <si>
    <t>Silvester</t>
  </si>
  <si>
    <t>Jahr</t>
  </si>
  <si>
    <t>Neujahr</t>
  </si>
  <si>
    <t>hl. 3 Könige</t>
  </si>
  <si>
    <t>Karfrei-tag</t>
  </si>
  <si>
    <t>Oster-sonntag</t>
  </si>
  <si>
    <t>Oster-montag</t>
  </si>
  <si>
    <t>Mutter-tag</t>
  </si>
  <si>
    <t>Christi Himmel-fahrt</t>
  </si>
  <si>
    <t>Pfingst-sonntag</t>
  </si>
  <si>
    <t>Pfingst-montag</t>
  </si>
  <si>
    <t>Fron-leich- nam</t>
  </si>
  <si>
    <t>Tag d. dt. Einh.</t>
  </si>
  <si>
    <t>Ernte-dank- fest</t>
  </si>
  <si>
    <t>Toten-sonntag</t>
  </si>
  <si>
    <t>1. Advent</t>
  </si>
  <si>
    <t>2. Advent</t>
  </si>
  <si>
    <t>3. Advent</t>
  </si>
  <si>
    <t>4. Advent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</si>
</sst>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15">
    <font>
      <sz val="10"/>
      <name val="Arial"/>
    </font>
    <font>
      <b/>
      <sz val="16"/>
      <name val="Arial"/>
      <family val="2"/>
    </font>
    <font>
      <b/>
      <sz val="20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6"/>
      <name val="Arial"/>
      <family val="2"/>
    </font>
    <font>
      <sz val="6"/>
      <color indexed="10"/>
      <name val="Arial"/>
      <family val="2"/>
    </font>
    <font>
      <sz val="10"/>
      <color indexed="10"/>
      <name val="Arial"/>
      <family val="2"/>
    </font>
    <font>
      <b/>
      <sz val="24"/>
      <name val="Arial"/>
      <family val="2"/>
    </font>
    <font>
      <b/>
      <sz val="12"/>
      <name val="Arial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6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4" fontId="1" fillId="2" borderId="1" xfId="0" applyNumberFormat="1" applyFont="1" applyFill="1" applyBorder="1"/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wrapText="1"/>
    </xf>
    <xf numFmtId="0" fontId="9" fillId="0" borderId="0" xfId="0" applyFont="1"/>
    <xf numFmtId="49" fontId="8" fillId="0" borderId="4" xfId="0" applyNumberFormat="1" applyFont="1" applyBorder="1" applyAlignment="1">
      <alignment horizontal="left" wrapText="1"/>
    </xf>
    <xf numFmtId="164" fontId="6" fillId="0" borderId="5" xfId="0" applyNumberFormat="1" applyFont="1" applyBorder="1" applyAlignment="1">
      <alignment horizontal="left" vertical="top" wrapText="1"/>
    </xf>
    <xf numFmtId="164" fontId="6" fillId="0" borderId="6" xfId="0" applyNumberFormat="1" applyFont="1" applyBorder="1" applyAlignment="1">
      <alignment horizontal="left" vertical="top" wrapText="1"/>
    </xf>
    <xf numFmtId="164" fontId="6" fillId="0" borderId="7" xfId="0" applyNumberFormat="1" applyFont="1" applyBorder="1" applyAlignment="1">
      <alignment horizontal="left" vertical="top" wrapText="1"/>
    </xf>
    <xf numFmtId="164" fontId="6" fillId="0" borderId="8" xfId="0" applyNumberFormat="1" applyFont="1" applyBorder="1" applyAlignment="1">
      <alignment horizontal="left" vertical="top" wrapText="1"/>
    </xf>
    <xf numFmtId="164" fontId="6" fillId="0" borderId="9" xfId="0" applyNumberFormat="1" applyFont="1" applyBorder="1" applyAlignment="1">
      <alignment horizontal="left" vertical="top" wrapText="1"/>
    </xf>
    <xf numFmtId="0" fontId="5" fillId="0" borderId="10" xfId="0" applyFont="1" applyBorder="1"/>
    <xf numFmtId="14" fontId="0" fillId="0" borderId="0" xfId="0" applyNumberFormat="1"/>
    <xf numFmtId="14" fontId="3" fillId="3" borderId="11" xfId="0" applyNumberFormat="1" applyFont="1" applyFill="1" applyBorder="1"/>
    <xf numFmtId="14" fontId="3" fillId="3" borderId="12" xfId="0" applyNumberFormat="1" applyFont="1" applyFill="1" applyBorder="1"/>
    <xf numFmtId="0" fontId="0" fillId="0" borderId="0" xfId="0" applyNumberFormat="1"/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49" fontId="7" fillId="2" borderId="15" xfId="0" applyNumberFormat="1" applyFont="1" applyFill="1" applyBorder="1" applyAlignment="1">
      <alignment horizontal="left" wrapText="1"/>
    </xf>
    <xf numFmtId="49" fontId="7" fillId="2" borderId="16" xfId="0" applyNumberFormat="1" applyFont="1" applyFill="1" applyBorder="1" applyAlignment="1">
      <alignment horizontal="left" wrapText="1"/>
    </xf>
    <xf numFmtId="0" fontId="8" fillId="0" borderId="17" xfId="0" applyNumberFormat="1" applyFont="1" applyBorder="1" applyAlignment="1">
      <alignment horizontal="left" wrapText="1"/>
    </xf>
    <xf numFmtId="0" fontId="8" fillId="0" borderId="16" xfId="0" applyNumberFormat="1" applyFont="1" applyBorder="1" applyAlignment="1">
      <alignment horizontal="left" wrapText="1"/>
    </xf>
    <xf numFmtId="0" fontId="8" fillId="0" borderId="15" xfId="0" applyNumberFormat="1" applyFont="1" applyBorder="1" applyAlignment="1">
      <alignment horizontal="left" wrapText="1"/>
    </xf>
    <xf numFmtId="49" fontId="8" fillId="0" borderId="18" xfId="0" applyNumberFormat="1" applyFont="1" applyBorder="1" applyAlignment="1">
      <alignment horizontal="left" wrapText="1"/>
    </xf>
    <xf numFmtId="164" fontId="6" fillId="0" borderId="19" xfId="0" applyNumberFormat="1" applyFont="1" applyBorder="1" applyAlignment="1">
      <alignment horizontal="left" vertical="top" wrapText="1"/>
    </xf>
    <xf numFmtId="16" fontId="8" fillId="0" borderId="17" xfId="0" applyNumberFormat="1" applyFont="1" applyBorder="1" applyAlignment="1">
      <alignment horizontal="left" wrapText="1"/>
    </xf>
    <xf numFmtId="0" fontId="8" fillId="0" borderId="20" xfId="0" applyNumberFormat="1" applyFont="1" applyBorder="1" applyAlignment="1">
      <alignment horizontal="left" wrapText="1"/>
    </xf>
    <xf numFmtId="0" fontId="8" fillId="0" borderId="4" xfId="0" applyNumberFormat="1" applyFont="1" applyBorder="1" applyAlignment="1">
      <alignment horizontal="left" wrapText="1"/>
    </xf>
    <xf numFmtId="0" fontId="10" fillId="3" borderId="21" xfId="0" applyFont="1" applyFill="1" applyBorder="1" applyProtection="1">
      <protection locked="0"/>
    </xf>
    <xf numFmtId="0" fontId="11" fillId="3" borderId="22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0" fillId="3" borderId="21" xfId="0" applyFill="1" applyBorder="1"/>
    <xf numFmtId="0" fontId="0" fillId="3" borderId="2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25" xfId="0" applyFill="1" applyBorder="1" applyAlignment="1">
      <alignment horizontal="left"/>
    </xf>
    <xf numFmtId="0" fontId="8" fillId="0" borderId="16" xfId="0" applyNumberFormat="1" applyFont="1" applyFill="1" applyBorder="1" applyAlignment="1">
      <alignment horizontal="left" wrapText="1"/>
    </xf>
    <xf numFmtId="49" fontId="8" fillId="0" borderId="4" xfId="0" applyNumberFormat="1" applyFont="1" applyFill="1" applyBorder="1" applyAlignment="1">
      <alignment horizontal="left" wrapText="1"/>
    </xf>
    <xf numFmtId="0" fontId="14" fillId="4" borderId="16" xfId="0" applyNumberFormat="1" applyFont="1" applyFill="1" applyBorder="1" applyAlignment="1">
      <alignment horizontal="left" wrapText="1"/>
    </xf>
    <xf numFmtId="0" fontId="8" fillId="4" borderId="16" xfId="0" applyNumberFormat="1" applyFont="1" applyFill="1" applyBorder="1" applyAlignment="1">
      <alignment horizontal="left" wrapText="1"/>
    </xf>
    <xf numFmtId="0" fontId="8" fillId="4" borderId="17" xfId="0" applyNumberFormat="1" applyFont="1" applyFill="1" applyBorder="1" applyAlignment="1">
      <alignment horizontal="left" wrapText="1"/>
    </xf>
    <xf numFmtId="0" fontId="8" fillId="4" borderId="15" xfId="0" applyNumberFormat="1" applyFont="1" applyFill="1" applyBorder="1" applyAlignment="1">
      <alignment horizontal="left" wrapText="1"/>
    </xf>
    <xf numFmtId="0" fontId="14" fillId="0" borderId="16" xfId="0" applyNumberFormat="1" applyFont="1" applyFill="1" applyBorder="1" applyAlignment="1">
      <alignment horizontal="left" wrapText="1"/>
    </xf>
    <xf numFmtId="0" fontId="8" fillId="0" borderId="17" xfId="0" applyNumberFormat="1" applyFont="1" applyFill="1" applyBorder="1" applyAlignment="1">
      <alignment horizontal="left" wrapText="1"/>
    </xf>
    <xf numFmtId="0" fontId="8" fillId="0" borderId="15" xfId="0" applyNumberFormat="1" applyFont="1" applyFill="1" applyBorder="1" applyAlignment="1">
      <alignment horizontal="left" wrapText="1"/>
    </xf>
    <xf numFmtId="0" fontId="8" fillId="0" borderId="4" xfId="0" applyNumberFormat="1" applyFont="1" applyFill="1" applyBorder="1" applyAlignment="1">
      <alignment horizontal="left" wrapText="1"/>
    </xf>
    <xf numFmtId="0" fontId="11" fillId="3" borderId="26" xfId="0" applyFont="1" applyFill="1" applyBorder="1" applyAlignment="1">
      <alignment horizontal="right" vertical="distributed"/>
    </xf>
    <xf numFmtId="0" fontId="11" fillId="3" borderId="27" xfId="0" applyFont="1" applyFill="1" applyBorder="1" applyAlignment="1">
      <alignment horizontal="right" vertical="distributed"/>
    </xf>
    <xf numFmtId="0" fontId="11" fillId="3" borderId="28" xfId="0" applyFont="1" applyFill="1" applyBorder="1" applyAlignment="1">
      <alignment horizontal="right" vertical="distributed"/>
    </xf>
    <xf numFmtId="0" fontId="11" fillId="3" borderId="26" xfId="0" applyFont="1" applyFill="1" applyBorder="1" applyAlignment="1">
      <alignment horizontal="left" vertical="distributed"/>
    </xf>
    <xf numFmtId="0" fontId="11" fillId="3" borderId="27" xfId="0" applyFont="1" applyFill="1" applyBorder="1" applyAlignment="1">
      <alignment horizontal="left" vertical="distributed"/>
    </xf>
    <xf numFmtId="0" fontId="11" fillId="3" borderId="28" xfId="0" applyFont="1" applyFill="1" applyBorder="1" applyAlignment="1">
      <alignment horizontal="left" vertical="distributed"/>
    </xf>
    <xf numFmtId="0" fontId="11" fillId="3" borderId="25" xfId="0" applyFont="1" applyFill="1" applyBorder="1" applyAlignment="1">
      <alignment horizontal="left" vertical="distributed"/>
    </xf>
    <xf numFmtId="0" fontId="11" fillId="3" borderId="25" xfId="0" applyFont="1" applyFill="1" applyBorder="1" applyAlignment="1">
      <alignment horizontal="right" vertical="distributed"/>
    </xf>
  </cellXfs>
  <cellStyles count="1">
    <cellStyle name="Standard" xfId="0" builtinId="0"/>
  </cellStyles>
  <dxfs count="16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  <fill>
        <patternFill>
          <bgColor indexed="22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AH29"/>
  <sheetViews>
    <sheetView tabSelected="1" zoomScale="115" zoomScaleNormal="100" workbookViewId="0">
      <selection activeCell="A2" sqref="A2:A3"/>
    </sheetView>
  </sheetViews>
  <sheetFormatPr defaultColWidth="11.42578125" defaultRowHeight="12.75"/>
  <cols>
    <col min="1" max="1" width="15" customWidth="1"/>
    <col min="2" max="32" width="4.85546875" customWidth="1"/>
    <col min="33" max="33" width="4" hidden="1" customWidth="1"/>
    <col min="34" max="34" width="14.140625" style="37" bestFit="1" customWidth="1"/>
  </cols>
  <sheetData>
    <row r="1" spans="1:34" ht="31.5" customHeight="1" thickBot="1">
      <c r="A1" s="31">
        <v>2021</v>
      </c>
      <c r="B1" s="18">
        <v>1</v>
      </c>
      <c r="C1" s="19">
        <v>2</v>
      </c>
      <c r="D1" s="19">
        <v>3</v>
      </c>
      <c r="E1" s="19">
        <v>4</v>
      </c>
      <c r="F1" s="19">
        <v>5</v>
      </c>
      <c r="G1" s="19">
        <v>6</v>
      </c>
      <c r="H1" s="19">
        <v>7</v>
      </c>
      <c r="I1" s="19">
        <v>8</v>
      </c>
      <c r="J1" s="19">
        <v>9</v>
      </c>
      <c r="K1" s="19">
        <v>10</v>
      </c>
      <c r="L1" s="19">
        <v>11</v>
      </c>
      <c r="M1" s="19">
        <v>12</v>
      </c>
      <c r="N1" s="19">
        <v>13</v>
      </c>
      <c r="O1" s="19">
        <v>14</v>
      </c>
      <c r="P1" s="19">
        <v>15</v>
      </c>
      <c r="Q1" s="19">
        <v>16</v>
      </c>
      <c r="R1" s="19">
        <v>17</v>
      </c>
      <c r="S1" s="19">
        <v>18</v>
      </c>
      <c r="T1" s="19">
        <v>19</v>
      </c>
      <c r="U1" s="19">
        <v>20</v>
      </c>
      <c r="V1" s="19">
        <v>21</v>
      </c>
      <c r="W1" s="19">
        <v>22</v>
      </c>
      <c r="X1" s="19">
        <v>23</v>
      </c>
      <c r="Y1" s="19">
        <v>24</v>
      </c>
      <c r="Z1" s="19">
        <v>25</v>
      </c>
      <c r="AA1" s="19">
        <v>26</v>
      </c>
      <c r="AB1" s="19">
        <v>27</v>
      </c>
      <c r="AC1" s="19">
        <v>28</v>
      </c>
      <c r="AD1" s="19">
        <v>29</v>
      </c>
      <c r="AE1" s="19">
        <v>30</v>
      </c>
      <c r="AF1" s="20">
        <v>31</v>
      </c>
      <c r="AH1" s="38"/>
    </row>
    <row r="2" spans="1:34" ht="9.9499999999999993" customHeight="1">
      <c r="A2" s="56" t="s">
        <v>0</v>
      </c>
      <c r="B2" s="27">
        <f t="shared" ref="B2:AF2" si="0">DATEVALUE(B$1&amp;$A2&amp;$A$1)</f>
        <v>44197</v>
      </c>
      <c r="C2" s="8">
        <f t="shared" si="0"/>
        <v>44198</v>
      </c>
      <c r="D2" s="8">
        <f t="shared" si="0"/>
        <v>44199</v>
      </c>
      <c r="E2" s="8">
        <f t="shared" si="0"/>
        <v>44200</v>
      </c>
      <c r="F2" s="8">
        <f t="shared" si="0"/>
        <v>44201</v>
      </c>
      <c r="G2" s="8">
        <f t="shared" si="0"/>
        <v>44202</v>
      </c>
      <c r="H2" s="8">
        <f t="shared" si="0"/>
        <v>44203</v>
      </c>
      <c r="I2" s="8">
        <f t="shared" si="0"/>
        <v>44204</v>
      </c>
      <c r="J2" s="8">
        <f t="shared" si="0"/>
        <v>44205</v>
      </c>
      <c r="K2" s="8">
        <f t="shared" si="0"/>
        <v>44206</v>
      </c>
      <c r="L2" s="8">
        <f t="shared" si="0"/>
        <v>44207</v>
      </c>
      <c r="M2" s="8">
        <f t="shared" si="0"/>
        <v>44208</v>
      </c>
      <c r="N2" s="8">
        <f t="shared" si="0"/>
        <v>44209</v>
      </c>
      <c r="O2" s="8">
        <f t="shared" si="0"/>
        <v>44210</v>
      </c>
      <c r="P2" s="8">
        <f t="shared" si="0"/>
        <v>44211</v>
      </c>
      <c r="Q2" s="8">
        <f t="shared" si="0"/>
        <v>44212</v>
      </c>
      <c r="R2" s="8">
        <f t="shared" si="0"/>
        <v>44213</v>
      </c>
      <c r="S2" s="8">
        <f t="shared" si="0"/>
        <v>44214</v>
      </c>
      <c r="T2" s="8">
        <f t="shared" si="0"/>
        <v>44215</v>
      </c>
      <c r="U2" s="8">
        <f t="shared" si="0"/>
        <v>44216</v>
      </c>
      <c r="V2" s="8">
        <f t="shared" si="0"/>
        <v>44217</v>
      </c>
      <c r="W2" s="8">
        <f t="shared" si="0"/>
        <v>44218</v>
      </c>
      <c r="X2" s="8">
        <f t="shared" si="0"/>
        <v>44219</v>
      </c>
      <c r="Y2" s="8">
        <f t="shared" si="0"/>
        <v>44220</v>
      </c>
      <c r="Z2" s="8">
        <f t="shared" si="0"/>
        <v>44221</v>
      </c>
      <c r="AA2" s="8">
        <f t="shared" si="0"/>
        <v>44222</v>
      </c>
      <c r="AB2" s="8">
        <f t="shared" si="0"/>
        <v>44223</v>
      </c>
      <c r="AC2" s="8">
        <f t="shared" si="0"/>
        <v>44224</v>
      </c>
      <c r="AD2" s="8">
        <f t="shared" si="0"/>
        <v>44225</v>
      </c>
      <c r="AE2" s="8">
        <f t="shared" si="0"/>
        <v>44226</v>
      </c>
      <c r="AF2" s="9">
        <f t="shared" si="0"/>
        <v>44227</v>
      </c>
      <c r="AH2" s="55" t="s">
        <v>0</v>
      </c>
    </row>
    <row r="3" spans="1:34" ht="39.950000000000003" customHeight="1">
      <c r="A3" s="50"/>
      <c r="B3" s="23" t="str">
        <f>IF(ISERROR(VLOOKUP(DATEVALUE(B$1&amp;"."&amp;$AG3&amp;"."&amp;$A$1),Feiertage!$A$2:$B$26,2,)),"",VLOOKUP(DATEVALUE(B$1&amp;"."&amp;$AG3&amp;"."&amp;$A$1),Feiertage!$A$2:$B$26,2,))</f>
        <v>Neujahr</v>
      </c>
      <c r="C3" s="24" t="str">
        <f>IF(ISERROR(VLOOKUP(DATEVALUE(C$1&amp;"."&amp;$AG3&amp;"."&amp;$A$1),Feiertage!$A$2:$B$26,2,)),"",VLOOKUP(DATEVALUE(C$1&amp;"."&amp;$AG3&amp;"."&amp;$A$1),Feiertage!$A$2:$B$26,2,))</f>
        <v/>
      </c>
      <c r="D3" s="24" t="str">
        <f>IF(ISERROR(VLOOKUP(DATEVALUE(D$1&amp;"."&amp;$AG3&amp;"."&amp;$A$1),Feiertage!$A$2:$B$26,2,)),"",VLOOKUP(DATEVALUE(D$1&amp;"."&amp;$AG3&amp;"."&amp;$A$1),Feiertage!$A$2:$B$26,2,))</f>
        <v/>
      </c>
      <c r="E3" s="24" t="str">
        <f>IF(ISERROR(VLOOKUP(DATEVALUE(E$1&amp;"."&amp;$AG3&amp;"."&amp;$A$1),Feiertage!$A$2:$B$26,2,)),"",VLOOKUP(DATEVALUE(E$1&amp;"."&amp;$AG3&amp;"."&amp;$A$1),Feiertage!$A$2:$B$26,2,))</f>
        <v/>
      </c>
      <c r="F3" s="24" t="str">
        <f>IF(ISERROR(VLOOKUP(DATEVALUE(F$1&amp;"."&amp;$AG3&amp;"."&amp;$A$1),Feiertage!$A$2:$B$26,2,)),"",VLOOKUP(DATEVALUE(F$1&amp;"."&amp;$AG3&amp;"."&amp;$A$1),Feiertage!$A$2:$B$26,2,))</f>
        <v/>
      </c>
      <c r="G3" s="24" t="str">
        <f>IF(ISERROR(VLOOKUP(DATEVALUE(G$1&amp;"."&amp;$AG3&amp;"."&amp;$A$1),Feiertage!$A$2:$B$26,2,)),"",VLOOKUP(DATEVALUE(G$1&amp;"."&amp;$AG3&amp;"."&amp;$A$1),Feiertage!$A$2:$B$26,2,))</f>
        <v>hl. 3 Könige</v>
      </c>
      <c r="H3" s="24" t="str">
        <f>IF(ISERROR(VLOOKUP(DATEVALUE(H$1&amp;"."&amp;$AG3&amp;"."&amp;$A$1),Feiertage!$A$2:$B$26,2,)),"",VLOOKUP(DATEVALUE(H$1&amp;"."&amp;$AG3&amp;"."&amp;$A$1),Feiertage!$A$2:$B$26,2,))</f>
        <v/>
      </c>
      <c r="I3" s="24" t="str">
        <f>IF(ISERROR(VLOOKUP(DATEVALUE(I$1&amp;"."&amp;$AG3&amp;"."&amp;$A$1),Feiertage!$A$2:$B$26,2,)),"",VLOOKUP(DATEVALUE(I$1&amp;"."&amp;$AG3&amp;"."&amp;$A$1),Feiertage!$A$2:$B$26,2,))</f>
        <v/>
      </c>
      <c r="J3" s="24" t="str">
        <f>IF(ISERROR(VLOOKUP(DATEVALUE(J$1&amp;"."&amp;$AG3&amp;"."&amp;$A$1),Feiertage!$A$2:$B$26,2,)),"",VLOOKUP(DATEVALUE(J$1&amp;"."&amp;$AG3&amp;"."&amp;$A$1),Feiertage!$A$2:$B$26,2,))</f>
        <v/>
      </c>
      <c r="K3" s="24" t="str">
        <f>IF(ISERROR(VLOOKUP(DATEVALUE(K$1&amp;"."&amp;$AG3&amp;"."&amp;$A$1),Feiertage!$A$2:$B$26,2,)),"",VLOOKUP(DATEVALUE(K$1&amp;"."&amp;$AG3&amp;"."&amp;$A$1),Feiertage!$A$2:$B$26,2,))</f>
        <v/>
      </c>
      <c r="L3" s="24" t="str">
        <f>IF(ISERROR(VLOOKUP(DATEVALUE(L$1&amp;"."&amp;$AG3&amp;"."&amp;$A$1),Feiertage!$A$2:$B$26,2,)),"",VLOOKUP(DATEVALUE(L$1&amp;"."&amp;$AG3&amp;"."&amp;$A$1),Feiertage!$A$2:$B$26,2,))</f>
        <v/>
      </c>
      <c r="M3" s="24" t="str">
        <f>IF(ISERROR(VLOOKUP(DATEVALUE(M$1&amp;"."&amp;$AG3&amp;"."&amp;$A$1),Feiertage!$A$2:$B$26,2,)),"",VLOOKUP(DATEVALUE(M$1&amp;"."&amp;$AG3&amp;"."&amp;$A$1),Feiertage!$A$2:$B$26,2,))</f>
        <v/>
      </c>
      <c r="N3" s="24" t="str">
        <f>IF(ISERROR(VLOOKUP(DATEVALUE(N$1&amp;"."&amp;$AG3&amp;"."&amp;$A$1),Feiertage!$A$2:$B$26,2,)),"",VLOOKUP(DATEVALUE(N$1&amp;"."&amp;$AG3&amp;"."&amp;$A$1),Feiertage!$A$2:$B$26,2,))</f>
        <v/>
      </c>
      <c r="O3" s="24" t="str">
        <f>IF(ISERROR(VLOOKUP(DATEVALUE(O$1&amp;"."&amp;$AG3&amp;"."&amp;$A$1),Feiertage!$A$2:$B$26,2,)),"",VLOOKUP(DATEVALUE(O$1&amp;"."&amp;$AG3&amp;"."&amp;$A$1),Feiertage!$A$2:$B$26,2,))</f>
        <v/>
      </c>
      <c r="P3" s="24" t="str">
        <f>IF(ISERROR(VLOOKUP(DATEVALUE(P$1&amp;"."&amp;$AG3&amp;"."&amp;$A$1),Feiertage!$A$2:$B$26,2,)),"",VLOOKUP(DATEVALUE(P$1&amp;"."&amp;$AG3&amp;"."&amp;$A$1),Feiertage!$A$2:$B$26,2,))</f>
        <v/>
      </c>
      <c r="Q3" s="24" t="str">
        <f>IF(ISERROR(VLOOKUP(DATEVALUE(Q$1&amp;"."&amp;$AG3&amp;"."&amp;$A$1),Feiertage!$A$2:$B$26,2,)),"",VLOOKUP(DATEVALUE(Q$1&amp;"."&amp;$AG3&amp;"."&amp;$A$1),Feiertage!$A$2:$B$26,2,))</f>
        <v/>
      </c>
      <c r="R3" s="24" t="str">
        <f>IF(ISERROR(VLOOKUP(DATEVALUE(R$1&amp;"."&amp;$AG3&amp;"."&amp;$A$1),Feiertage!$A$2:$B$26,2,)),"",VLOOKUP(DATEVALUE(R$1&amp;"."&amp;$AG3&amp;"."&amp;$A$1),Feiertage!$A$2:$B$26,2,))</f>
        <v/>
      </c>
      <c r="S3" s="24" t="str">
        <f>IF(ISERROR(VLOOKUP(DATEVALUE(S$1&amp;"."&amp;$AG3&amp;"."&amp;$A$1),Feiertage!$A$2:$B$26,2,)),"",VLOOKUP(DATEVALUE(S$1&amp;"."&amp;$AG3&amp;"."&amp;$A$1),Feiertage!$A$2:$B$26,2,))</f>
        <v/>
      </c>
      <c r="T3" s="24" t="str">
        <f>IF(ISERROR(VLOOKUP(DATEVALUE(T$1&amp;"."&amp;$AG3&amp;"."&amp;$A$1),Feiertage!$A$2:$B$26,2,)),"",VLOOKUP(DATEVALUE(T$1&amp;"."&amp;$AG3&amp;"."&amp;$A$1),Feiertage!$A$2:$B$26,2,))</f>
        <v/>
      </c>
      <c r="U3" s="24" t="str">
        <f>IF(ISERROR(VLOOKUP(DATEVALUE(U$1&amp;"."&amp;$AG3&amp;"."&amp;$A$1),Feiertage!$A$2:$B$26,2,)),"",VLOOKUP(DATEVALUE(U$1&amp;"."&amp;$AG3&amp;"."&amp;$A$1),Feiertage!$A$2:$B$26,2,))</f>
        <v/>
      </c>
      <c r="V3" s="24" t="str">
        <f>IF(ISERROR(VLOOKUP(DATEVALUE(V$1&amp;"."&amp;$AG3&amp;"."&amp;$A$1),Feiertage!$A$2:$B$26,2,)),"",VLOOKUP(DATEVALUE(V$1&amp;"."&amp;$AG3&amp;"."&amp;$A$1),Feiertage!$A$2:$B$26,2,))</f>
        <v/>
      </c>
      <c r="W3" s="24" t="str">
        <f>IF(ISERROR(VLOOKUP(DATEVALUE(W$1&amp;"."&amp;$AG3&amp;"."&amp;$A$1),Feiertage!$A$2:$B$26,2,)),"",VLOOKUP(DATEVALUE(W$1&amp;"."&amp;$AG3&amp;"."&amp;$A$1),Feiertage!$A$2:$B$26,2,))</f>
        <v/>
      </c>
      <c r="X3" s="24" t="str">
        <f>IF(ISERROR(VLOOKUP(DATEVALUE(X$1&amp;"."&amp;$AG3&amp;"."&amp;$A$1),Feiertage!$A$2:$B$26,2,)),"",VLOOKUP(DATEVALUE(X$1&amp;"."&amp;$AG3&amp;"."&amp;$A$1),Feiertage!$A$2:$B$26,2,))</f>
        <v/>
      </c>
      <c r="Y3" s="24" t="str">
        <f>IF(ISERROR(VLOOKUP(DATEVALUE(Y$1&amp;"."&amp;$AG3&amp;"."&amp;$A$1),Feiertage!$A$2:$B$26,2,)),"",VLOOKUP(DATEVALUE(Y$1&amp;"."&amp;$AG3&amp;"."&amp;$A$1),Feiertage!$A$2:$B$26,2,))</f>
        <v/>
      </c>
      <c r="Z3" s="24" t="str">
        <f>IF(ISERROR(VLOOKUP(DATEVALUE(Z$1&amp;"."&amp;$AG3&amp;"."&amp;$A$1),Feiertage!$A$2:$B$26,2,)),"",VLOOKUP(DATEVALUE(Z$1&amp;"."&amp;$AG3&amp;"."&amp;$A$1),Feiertage!$A$2:$B$26,2,))</f>
        <v/>
      </c>
      <c r="AA3" s="24" t="str">
        <f>IF(ISERROR(VLOOKUP(DATEVALUE(AA$1&amp;"."&amp;$AG3&amp;"."&amp;$A$1),Feiertage!$A$2:$B$26,2,)),"",VLOOKUP(DATEVALUE(AA$1&amp;"."&amp;$AG3&amp;"."&amp;$A$1),Feiertage!$A$2:$B$26,2,))</f>
        <v/>
      </c>
      <c r="AB3" s="24" t="str">
        <f>IF(ISERROR(VLOOKUP(DATEVALUE(AB$1&amp;"."&amp;$AG3&amp;"."&amp;$A$1),Feiertage!$A$2:$B$26,2,)),"",VLOOKUP(DATEVALUE(AB$1&amp;"."&amp;$AG3&amp;"."&amp;$A$1),Feiertage!$A$2:$B$26,2,))</f>
        <v/>
      </c>
      <c r="AC3" s="24" t="str">
        <f>IF(ISERROR(VLOOKUP(DATEVALUE(AC$1&amp;"."&amp;$AG3&amp;"."&amp;$A$1),Feiertage!$A$2:$B$26,2,)),"",VLOOKUP(DATEVALUE(AC$1&amp;"."&amp;$AG3&amp;"."&amp;$A$1),Feiertage!$A$2:$B$26,2,))</f>
        <v/>
      </c>
      <c r="AD3" s="24" t="str">
        <f>IF(ISERROR(VLOOKUP(DATEVALUE(AD$1&amp;"."&amp;$AG3&amp;"."&amp;$A$1),Feiertage!$A$2:$B$26,2,)),"",VLOOKUP(DATEVALUE(AD$1&amp;"."&amp;$AG3&amp;"."&amp;$A$1),Feiertage!$A$2:$B$26,2,))</f>
        <v/>
      </c>
      <c r="AE3" s="24" t="str">
        <f>IF(ISERROR(VLOOKUP(DATEVALUE(AE$1&amp;"."&amp;$AG3&amp;"."&amp;$A$1),Feiertage!$A$2:$B$26,2,)),"",VLOOKUP(DATEVALUE(AE$1&amp;"."&amp;$AG3&amp;"."&amp;$A$1),Feiertage!$A$2:$B$26,2,))</f>
        <v/>
      </c>
      <c r="AF3" s="25" t="str">
        <f>IF(ISERROR(VLOOKUP(DATEVALUE(AF$1&amp;"."&amp;$AG3&amp;"."&amp;$A$1),Feiertage!$A$2:$B$26,2,)),"",VLOOKUP(DATEVALUE(AF$1&amp;"."&amp;$AG3&amp;"."&amp;$A$1),Feiertage!$A$2:$B$26,2,))</f>
        <v/>
      </c>
      <c r="AG3">
        <v>1</v>
      </c>
      <c r="AH3" s="53"/>
    </row>
    <row r="4" spans="1:34" ht="9.9499999999999993" customHeight="1">
      <c r="A4" s="49" t="s">
        <v>1</v>
      </c>
      <c r="B4" s="10">
        <f t="shared" ref="B4:AC4" si="1">DATEVALUE(B$1&amp;$A4&amp;$A$1)</f>
        <v>44228</v>
      </c>
      <c r="C4" s="11">
        <f t="shared" si="1"/>
        <v>44229</v>
      </c>
      <c r="D4" s="11">
        <f t="shared" si="1"/>
        <v>44230</v>
      </c>
      <c r="E4" s="11">
        <f t="shared" si="1"/>
        <v>44231</v>
      </c>
      <c r="F4" s="11">
        <f t="shared" si="1"/>
        <v>44232</v>
      </c>
      <c r="G4" s="11">
        <f t="shared" si="1"/>
        <v>44233</v>
      </c>
      <c r="H4" s="11">
        <f t="shared" si="1"/>
        <v>44234</v>
      </c>
      <c r="I4" s="11">
        <f t="shared" si="1"/>
        <v>44235</v>
      </c>
      <c r="J4" s="11">
        <f t="shared" si="1"/>
        <v>44236</v>
      </c>
      <c r="K4" s="11">
        <f t="shared" si="1"/>
        <v>44237</v>
      </c>
      <c r="L4" s="11">
        <f t="shared" si="1"/>
        <v>44238</v>
      </c>
      <c r="M4" s="11">
        <f t="shared" si="1"/>
        <v>44239</v>
      </c>
      <c r="N4" s="11">
        <f t="shared" si="1"/>
        <v>44240</v>
      </c>
      <c r="O4" s="11">
        <f t="shared" si="1"/>
        <v>44241</v>
      </c>
      <c r="P4" s="11">
        <f t="shared" si="1"/>
        <v>44242</v>
      </c>
      <c r="Q4" s="11">
        <f t="shared" si="1"/>
        <v>44243</v>
      </c>
      <c r="R4" s="11">
        <f t="shared" si="1"/>
        <v>44244</v>
      </c>
      <c r="S4" s="11">
        <f t="shared" si="1"/>
        <v>44245</v>
      </c>
      <c r="T4" s="11">
        <f t="shared" si="1"/>
        <v>44246</v>
      </c>
      <c r="U4" s="11">
        <f t="shared" si="1"/>
        <v>44247</v>
      </c>
      <c r="V4" s="11">
        <f t="shared" si="1"/>
        <v>44248</v>
      </c>
      <c r="W4" s="11">
        <f t="shared" si="1"/>
        <v>44249</v>
      </c>
      <c r="X4" s="11">
        <f t="shared" si="1"/>
        <v>44250</v>
      </c>
      <c r="Y4" s="11">
        <f t="shared" si="1"/>
        <v>44251</v>
      </c>
      <c r="Z4" s="11">
        <f t="shared" si="1"/>
        <v>44252</v>
      </c>
      <c r="AA4" s="11">
        <f t="shared" si="1"/>
        <v>44253</v>
      </c>
      <c r="AB4" s="11">
        <f t="shared" si="1"/>
        <v>44254</v>
      </c>
      <c r="AC4" s="11">
        <f t="shared" si="1"/>
        <v>44255</v>
      </c>
      <c r="AD4" s="11" t="str">
        <f>IF(ISERROR(DATEVALUE(AD$1&amp;$A4&amp;$A$1)),"",(DATEVALUE(AD$1&amp;$A4&amp;$A$1)))</f>
        <v/>
      </c>
      <c r="AE4" s="11"/>
      <c r="AF4" s="12"/>
      <c r="AH4" s="52" t="s">
        <v>1</v>
      </c>
    </row>
    <row r="5" spans="1:34" ht="39.950000000000003" customHeight="1">
      <c r="A5" s="50"/>
      <c r="B5" s="23" t="str">
        <f>IF(ISERROR(VLOOKUP(DATEVALUE(B$1&amp;"."&amp;$AG5&amp;"."&amp;$A$1),Feiertage!$A$2:$B$26,2,)),"",VLOOKUP(DATEVALUE(B$1&amp;"."&amp;$AG5&amp;"."&amp;$A$1),Feiertage!$A$2:$B$26,2,))</f>
        <v/>
      </c>
      <c r="C5" s="24" t="str">
        <f>IF(ISERROR(VLOOKUP(DATEVALUE(C$1&amp;"."&amp;$AG5&amp;"."&amp;$A$1),Feiertage!$A$2:$B$26,2,)),"",VLOOKUP(DATEVALUE(C$1&amp;"."&amp;$AG5&amp;"."&amp;$A$1),Feiertage!$A$2:$B$26,2,))</f>
        <v/>
      </c>
      <c r="D5" s="24" t="str">
        <f>IF(ISERROR(VLOOKUP(DATEVALUE(D$1&amp;"."&amp;$AG5&amp;"."&amp;$A$1),Feiertage!$A$2:$B$26,2,)),"",VLOOKUP(DATEVALUE(D$1&amp;"."&amp;$AG5&amp;"."&amp;$A$1),Feiertage!$A$2:$B$26,2,))</f>
        <v/>
      </c>
      <c r="E5" s="24" t="str">
        <f>IF(ISERROR(VLOOKUP(DATEVALUE(E$1&amp;"."&amp;$AG5&amp;"."&amp;$A$1),Feiertage!$A$2:$B$26,2,)),"",VLOOKUP(DATEVALUE(E$1&amp;"."&amp;$AG5&amp;"."&amp;$A$1),Feiertage!$A$2:$B$26,2,))</f>
        <v/>
      </c>
      <c r="F5" s="24" t="str">
        <f>IF(ISERROR(VLOOKUP(DATEVALUE(F$1&amp;"."&amp;$AG5&amp;"."&amp;$A$1),Feiertage!$A$2:$B$26,2,)),"",VLOOKUP(DATEVALUE(F$1&amp;"."&amp;$AG5&amp;"."&amp;$A$1),Feiertage!$A$2:$B$26,2,))</f>
        <v/>
      </c>
      <c r="G5" s="24" t="str">
        <f>IF(ISERROR(VLOOKUP(DATEVALUE(G$1&amp;"."&amp;$AG5&amp;"."&amp;$A$1),Feiertage!$A$2:$B$26,2,)),"",VLOOKUP(DATEVALUE(G$1&amp;"."&amp;$AG5&amp;"."&amp;$A$1),Feiertage!$A$2:$B$26,2,))</f>
        <v/>
      </c>
      <c r="H5" s="24" t="str">
        <f>IF(ISERROR(VLOOKUP(DATEVALUE(H$1&amp;"."&amp;$AG5&amp;"."&amp;$A$1),Feiertage!$A$2:$B$26,2,)),"",VLOOKUP(DATEVALUE(H$1&amp;"."&amp;$AG5&amp;"."&amp;$A$1),Feiertage!$A$2:$B$26,2,))</f>
        <v/>
      </c>
      <c r="I5" s="24" t="str">
        <f>IF(ISERROR(VLOOKUP(DATEVALUE(I$1&amp;"."&amp;$AG5&amp;"."&amp;$A$1),Feiertage!$A$2:$B$26,2,)),"",VLOOKUP(DATEVALUE(I$1&amp;"."&amp;$AG5&amp;"."&amp;$A$1),Feiertage!$A$2:$B$26,2,))</f>
        <v/>
      </c>
      <c r="J5" s="24" t="str">
        <f>IF(ISERROR(VLOOKUP(DATEVALUE(J$1&amp;"."&amp;$AG5&amp;"."&amp;$A$1),Feiertage!$A$2:$B$26,2,)),"",VLOOKUP(DATEVALUE(J$1&amp;"."&amp;$AG5&amp;"."&amp;$A$1),Feiertage!$A$2:$B$26,2,))</f>
        <v/>
      </c>
      <c r="K5" s="24" t="str">
        <f>IF(ISERROR(VLOOKUP(DATEVALUE(K$1&amp;"."&amp;$AG5&amp;"."&amp;$A$1),Feiertage!$A$2:$B$26,2,)),"",VLOOKUP(DATEVALUE(K$1&amp;"."&amp;$AG5&amp;"."&amp;$A$1),Feiertage!$A$2:$B$26,2,))</f>
        <v/>
      </c>
      <c r="L5" s="24" t="str">
        <f>IF(ISERROR(VLOOKUP(DATEVALUE(L$1&amp;"."&amp;$AG5&amp;"."&amp;$A$1),Feiertage!$A$2:$B$26,2,)),"",VLOOKUP(DATEVALUE(L$1&amp;"."&amp;$AG5&amp;"."&amp;$A$1),Feiertage!$A$2:$B$26,2,))</f>
        <v/>
      </c>
      <c r="M5" s="24" t="str">
        <f>IF(ISERROR(VLOOKUP(DATEVALUE(M$1&amp;"."&amp;$AG5&amp;"."&amp;$A$1),Feiertage!$A$2:$B$26,2,)),"",VLOOKUP(DATEVALUE(M$1&amp;"."&amp;$AG5&amp;"."&amp;$A$1),Feiertage!$A$2:$B$26,2,))</f>
        <v/>
      </c>
      <c r="N5" s="24" t="str">
        <f>IF(ISERROR(VLOOKUP(DATEVALUE(N$1&amp;"."&amp;$AG5&amp;"."&amp;$A$1),Feiertage!$A$2:$B$26,2,)),"",VLOOKUP(DATEVALUE(N$1&amp;"."&amp;$AG5&amp;"."&amp;$A$1),Feiertage!$A$2:$B$26,2,))</f>
        <v/>
      </c>
      <c r="O5" s="24" t="str">
        <f>IF(ISERROR(VLOOKUP(DATEVALUE(O$1&amp;"."&amp;$AG5&amp;"."&amp;$A$1),Feiertage!$A$2:$B$26,2,)),"",VLOOKUP(DATEVALUE(O$1&amp;"."&amp;$AG5&amp;"."&amp;$A$1),Feiertage!$A$2:$B$26,2,))</f>
        <v/>
      </c>
      <c r="P5" s="24" t="str">
        <f>IF(ISERROR(VLOOKUP(DATEVALUE(P$1&amp;"."&amp;$AG5&amp;"."&amp;$A$1),Feiertage!$A$2:$B$26,2,)),"",VLOOKUP(DATEVALUE(P$1&amp;"."&amp;$AG5&amp;"."&amp;$A$1),Feiertage!$A$2:$B$26,2,))</f>
        <v/>
      </c>
      <c r="Q5" s="24" t="str">
        <f>IF(ISERROR(VLOOKUP(DATEVALUE(Q$1&amp;"."&amp;$AG5&amp;"."&amp;$A$1),Feiertage!$A$2:$B$26,2,)),"",VLOOKUP(DATEVALUE(Q$1&amp;"."&amp;$AG5&amp;"."&amp;$A$1),Feiertage!$A$2:$B$26,2,))</f>
        <v/>
      </c>
      <c r="R5" s="24" t="str">
        <f>IF(ISERROR(VLOOKUP(DATEVALUE(R$1&amp;"."&amp;$AG5&amp;"."&amp;$A$1),Feiertage!$A$2:$B$26,2,)),"",VLOOKUP(DATEVALUE(R$1&amp;"."&amp;$AG5&amp;"."&amp;$A$1),Feiertage!$A$2:$B$26,2,))</f>
        <v/>
      </c>
      <c r="S5" s="24" t="str">
        <f>IF(ISERROR(VLOOKUP(DATEVALUE(S$1&amp;"."&amp;$AG5&amp;"."&amp;$A$1),Feiertage!$A$2:$B$26,2,)),"",VLOOKUP(DATEVALUE(S$1&amp;"."&amp;$AG5&amp;"."&amp;$A$1),Feiertage!$A$2:$B$26,2,))</f>
        <v/>
      </c>
      <c r="T5" s="24" t="str">
        <f>IF(ISERROR(VLOOKUP(DATEVALUE(T$1&amp;"."&amp;$AG5&amp;"."&amp;$A$1),Feiertage!$A$2:$B$26,2,)),"",VLOOKUP(DATEVALUE(T$1&amp;"."&amp;$AG5&amp;"."&amp;$A$1),Feiertage!$A$2:$B$26,2,))</f>
        <v/>
      </c>
      <c r="U5" s="24" t="str">
        <f>IF(ISERROR(VLOOKUP(DATEVALUE(U$1&amp;"."&amp;$AG5&amp;"."&amp;$A$1),Feiertage!$A$2:$B$26,2,)),"",VLOOKUP(DATEVALUE(U$1&amp;"."&amp;$AG5&amp;"."&amp;$A$1),Feiertage!$A$2:$B$26,2,))</f>
        <v/>
      </c>
      <c r="V5" s="24" t="str">
        <f>IF(ISERROR(VLOOKUP(DATEVALUE(V$1&amp;"."&amp;$AG5&amp;"."&amp;$A$1),Feiertage!$A$2:$B$26,2,)),"",VLOOKUP(DATEVALUE(V$1&amp;"."&amp;$AG5&amp;"."&amp;$A$1),Feiertage!$A$2:$B$26,2,))</f>
        <v/>
      </c>
      <c r="W5" s="41" t="str">
        <f>IF(ISERROR(VLOOKUP(DATEVALUE(W$1&amp;"."&amp;$AG5&amp;"."&amp;$A$1),Feiertage!$A$2:$B$26,2,)),"",VLOOKUP(DATEVALUE(W$1&amp;"."&amp;$AG5&amp;"."&amp;$A$1),Feiertage!$A$2:$B$26,2,))</f>
        <v/>
      </c>
      <c r="X5" s="41" t="str">
        <f>IF(ISERROR(VLOOKUP(DATEVALUE(X$1&amp;"."&amp;$AG5&amp;"."&amp;$A$1),Feiertage!$A$2:$B$26,2,)),"",VLOOKUP(DATEVALUE(X$1&amp;"."&amp;$AG5&amp;"."&amp;$A$1),Feiertage!$A$2:$B$26,2,))</f>
        <v/>
      </c>
      <c r="Y5" s="45" t="str">
        <f>IF(ISERROR(VLOOKUP(DATEVALUE(Y$1&amp;"."&amp;$AG5&amp;"."&amp;$A$1),Feiertage!$A$2:$B$26,2,)),"",VLOOKUP(DATEVALUE(Y$1&amp;"."&amp;$AG5&amp;"."&amp;$A$1),Feiertage!$A$2:$B$26,2,))</f>
        <v/>
      </c>
      <c r="Z5" s="45" t="str">
        <f>IF(ISERROR(VLOOKUP(DATEVALUE(Z$1&amp;"."&amp;$AG5&amp;"."&amp;$A$1),Feiertage!$A$2:$B$26,2,)),"",VLOOKUP(DATEVALUE(Z$1&amp;"."&amp;$AG5&amp;"."&amp;$A$1),Feiertage!$A$2:$B$26,2,))</f>
        <v/>
      </c>
      <c r="AA5" s="45" t="str">
        <f>IF(ISERROR(VLOOKUP(DATEVALUE(AA$1&amp;"."&amp;$AG5&amp;"."&amp;$A$1),Feiertage!$A$2:$B$26,2,)),"",VLOOKUP(DATEVALUE(AA$1&amp;"."&amp;$AG5&amp;"."&amp;$A$1),Feiertage!$A$2:$B$26,2,))</f>
        <v/>
      </c>
      <c r="AB5" s="45" t="str">
        <f>IF(ISERROR(VLOOKUP(DATEVALUE(AB$1&amp;"."&amp;$AG5&amp;"."&amp;$A$1),Feiertage!$A$2:$B$26,2,)),"",VLOOKUP(DATEVALUE(AB$1&amp;"."&amp;$AG5&amp;"."&amp;$A$1),Feiertage!$A$2:$B$26,2,))</f>
        <v/>
      </c>
      <c r="AC5" s="45" t="str">
        <f>IF(ISERROR(VLOOKUP(DATEVALUE(AC$1&amp;"."&amp;$AG5&amp;"."&amp;$A$1),Feiertage!$A$2:$B$26,2,)),"",VLOOKUP(DATEVALUE(AC$1&amp;"."&amp;$AG5&amp;"."&amp;$A$1),Feiertage!$A$2:$B$26,2,))</f>
        <v/>
      </c>
      <c r="AD5" s="13"/>
      <c r="AE5" s="22"/>
      <c r="AF5" s="21"/>
      <c r="AG5">
        <v>2</v>
      </c>
      <c r="AH5" s="53"/>
    </row>
    <row r="6" spans="1:34" ht="9.9499999999999993" customHeight="1">
      <c r="A6" s="49" t="s">
        <v>2</v>
      </c>
      <c r="B6" s="10">
        <f t="shared" ref="B6:AF6" si="2">DATEVALUE(B$1&amp;$A6&amp;$A$1)</f>
        <v>44256</v>
      </c>
      <c r="C6" s="11">
        <f t="shared" si="2"/>
        <v>44257</v>
      </c>
      <c r="D6" s="11">
        <f t="shared" si="2"/>
        <v>44258</v>
      </c>
      <c r="E6" s="11">
        <f t="shared" si="2"/>
        <v>44259</v>
      </c>
      <c r="F6" s="11">
        <f t="shared" si="2"/>
        <v>44260</v>
      </c>
      <c r="G6" s="11">
        <f t="shared" si="2"/>
        <v>44261</v>
      </c>
      <c r="H6" s="11">
        <f t="shared" si="2"/>
        <v>44262</v>
      </c>
      <c r="I6" s="11">
        <f t="shared" si="2"/>
        <v>44263</v>
      </c>
      <c r="J6" s="11">
        <f t="shared" si="2"/>
        <v>44264</v>
      </c>
      <c r="K6" s="11">
        <f t="shared" si="2"/>
        <v>44265</v>
      </c>
      <c r="L6" s="11">
        <f t="shared" si="2"/>
        <v>44266</v>
      </c>
      <c r="M6" s="11">
        <f t="shared" si="2"/>
        <v>44267</v>
      </c>
      <c r="N6" s="11">
        <f t="shared" si="2"/>
        <v>44268</v>
      </c>
      <c r="O6" s="11">
        <f t="shared" si="2"/>
        <v>44269</v>
      </c>
      <c r="P6" s="11">
        <f t="shared" si="2"/>
        <v>44270</v>
      </c>
      <c r="Q6" s="11">
        <f t="shared" si="2"/>
        <v>44271</v>
      </c>
      <c r="R6" s="11">
        <f t="shared" si="2"/>
        <v>44272</v>
      </c>
      <c r="S6" s="11">
        <f t="shared" si="2"/>
        <v>44273</v>
      </c>
      <c r="T6" s="11">
        <f t="shared" si="2"/>
        <v>44274</v>
      </c>
      <c r="U6" s="11">
        <f t="shared" si="2"/>
        <v>44275</v>
      </c>
      <c r="V6" s="11">
        <f t="shared" si="2"/>
        <v>44276</v>
      </c>
      <c r="W6" s="11">
        <f t="shared" si="2"/>
        <v>44277</v>
      </c>
      <c r="X6" s="11">
        <f t="shared" si="2"/>
        <v>44278</v>
      </c>
      <c r="Y6" s="11">
        <f t="shared" si="2"/>
        <v>44279</v>
      </c>
      <c r="Z6" s="11">
        <f t="shared" si="2"/>
        <v>44280</v>
      </c>
      <c r="AA6" s="11">
        <f t="shared" si="2"/>
        <v>44281</v>
      </c>
      <c r="AB6" s="11">
        <f t="shared" si="2"/>
        <v>44282</v>
      </c>
      <c r="AC6" s="11">
        <f t="shared" si="2"/>
        <v>44283</v>
      </c>
      <c r="AD6" s="11">
        <f t="shared" si="2"/>
        <v>44284</v>
      </c>
      <c r="AE6" s="11">
        <f t="shared" si="2"/>
        <v>44285</v>
      </c>
      <c r="AF6" s="12">
        <f t="shared" si="2"/>
        <v>44286</v>
      </c>
      <c r="AH6" s="52" t="s">
        <v>2</v>
      </c>
    </row>
    <row r="7" spans="1:34" ht="39.950000000000003" customHeight="1">
      <c r="A7" s="50"/>
      <c r="B7" s="46" t="str">
        <f>IF(ISERROR(VLOOKUP(DATEVALUE(B$1&amp;"."&amp;$AG7&amp;"."&amp;$A$1),Feiertage!$A$2:$B$26,2,)),"",VLOOKUP(DATEVALUE(B$1&amp;"."&amp;$AG7&amp;"."&amp;$A$1),Feiertage!$A$2:$B$26,2,))</f>
        <v/>
      </c>
      <c r="C7" s="42" t="str">
        <f>IF(ISERROR(VLOOKUP(DATEVALUE(C$1&amp;"."&amp;$AG7&amp;"."&amp;$A$1),Feiertage!$A$2:$B$26,2,)),"",VLOOKUP(DATEVALUE(C$1&amp;"."&amp;$AG7&amp;"."&amp;$A$1),Feiertage!$A$2:$B$26,2,))</f>
        <v/>
      </c>
      <c r="D7" s="24" t="str">
        <f>IF(ISERROR(VLOOKUP(DATEVALUE(D$1&amp;"."&amp;$AG7&amp;"."&amp;$A$1),Feiertage!$A$2:$B$26,2,)),"",VLOOKUP(DATEVALUE(D$1&amp;"."&amp;$AG7&amp;"."&amp;$A$1),Feiertage!$A$2:$B$26,2,))</f>
        <v/>
      </c>
      <c r="E7" s="42" t="str">
        <f>IF(ISERROR(VLOOKUP(DATEVALUE(E$1&amp;"."&amp;$AG7&amp;"."&amp;$A$1),Feiertage!$A$2:$B$26,2,)),"",VLOOKUP(DATEVALUE(E$1&amp;"."&amp;$AG7&amp;"."&amp;$A$1),Feiertage!$A$2:$B$26,2,))</f>
        <v/>
      </c>
      <c r="F7" s="24" t="str">
        <f>IF(ISERROR(VLOOKUP(DATEVALUE(F$1&amp;"."&amp;$AG7&amp;"."&amp;$A$1),Feiertage!$A$2:$B$26,2,)),"",VLOOKUP(DATEVALUE(F$1&amp;"."&amp;$AG7&amp;"."&amp;$A$1),Feiertage!$A$2:$B$26,2,))</f>
        <v/>
      </c>
      <c r="G7" s="24" t="str">
        <f>IF(ISERROR(VLOOKUP(DATEVALUE(G$1&amp;"."&amp;$AG7&amp;"."&amp;$A$1),Feiertage!$A$2:$B$26,2,)),"",VLOOKUP(DATEVALUE(G$1&amp;"."&amp;$AG7&amp;"."&amp;$A$1),Feiertage!$A$2:$B$26,2,))</f>
        <v/>
      </c>
      <c r="H7" s="24" t="str">
        <f>IF(ISERROR(VLOOKUP(DATEVALUE(H$1&amp;"."&amp;$AG7&amp;"."&amp;$A$1),Feiertage!$A$2:$B$26,2,)),"",VLOOKUP(DATEVALUE(H$1&amp;"."&amp;$AG7&amp;"."&amp;$A$1),Feiertage!$A$2:$B$26,2,))</f>
        <v/>
      </c>
      <c r="I7" s="24" t="str">
        <f>IF(ISERROR(VLOOKUP(DATEVALUE(I$1&amp;"."&amp;$AG7&amp;"."&amp;$A$1),Feiertage!$A$2:$B$26,2,)),"",VLOOKUP(DATEVALUE(I$1&amp;"."&amp;$AG7&amp;"."&amp;$A$1),Feiertage!$A$2:$B$26,2,))</f>
        <v/>
      </c>
      <c r="J7" s="24" t="str">
        <f>IF(ISERROR(VLOOKUP(DATEVALUE(J$1&amp;"."&amp;$AG7&amp;"."&amp;$A$1),Feiertage!$A$2:$B$26,2,)),"",VLOOKUP(DATEVALUE(J$1&amp;"."&amp;$AG7&amp;"."&amp;$A$1),Feiertage!$A$2:$B$26,2,))</f>
        <v/>
      </c>
      <c r="K7" s="24" t="str">
        <f>IF(ISERROR(VLOOKUP(DATEVALUE(K$1&amp;"."&amp;$AG7&amp;"."&amp;$A$1),Feiertage!$A$2:$B$26,2,)),"",VLOOKUP(DATEVALUE(K$1&amp;"."&amp;$AG7&amp;"."&amp;$A$1),Feiertage!$A$2:$B$26,2,))</f>
        <v/>
      </c>
      <c r="L7" s="24" t="str">
        <f>IF(ISERROR(VLOOKUP(DATEVALUE(L$1&amp;"."&amp;$AG7&amp;"."&amp;$A$1),Feiertage!$A$2:$B$26,2,)),"",VLOOKUP(DATEVALUE(L$1&amp;"."&amp;$AG7&amp;"."&amp;$A$1),Feiertage!$A$2:$B$26,2,))</f>
        <v/>
      </c>
      <c r="M7" s="24" t="str">
        <f>IF(ISERROR(VLOOKUP(DATEVALUE(M$1&amp;"."&amp;$AG7&amp;"."&amp;$A$1),Feiertage!$A$2:$B$26,2,)),"",VLOOKUP(DATEVALUE(M$1&amp;"."&amp;$AG7&amp;"."&amp;$A$1),Feiertage!$A$2:$B$26,2,))</f>
        <v/>
      </c>
      <c r="N7" s="24" t="str">
        <f>IF(ISERROR(VLOOKUP(DATEVALUE(N$1&amp;"."&amp;$AG7&amp;"."&amp;$A$1),Feiertage!$A$2:$B$26,2,)),"",VLOOKUP(DATEVALUE(N$1&amp;"."&amp;$AG7&amp;"."&amp;$A$1),Feiertage!$A$2:$B$26,2,))</f>
        <v/>
      </c>
      <c r="O7" s="24" t="str">
        <f>IF(ISERROR(VLOOKUP(DATEVALUE(O$1&amp;"."&amp;$AG7&amp;"."&amp;$A$1),Feiertage!$A$2:$B$26,2,)),"",VLOOKUP(DATEVALUE(O$1&amp;"."&amp;$AG7&amp;"."&amp;$A$1),Feiertage!$A$2:$B$26,2,))</f>
        <v/>
      </c>
      <c r="P7" s="24" t="str">
        <f>IF(ISERROR(VLOOKUP(DATEVALUE(P$1&amp;"."&amp;$AG7&amp;"."&amp;$A$1),Feiertage!$A$2:$B$26,2,)),"",VLOOKUP(DATEVALUE(P$1&amp;"."&amp;$AG7&amp;"."&amp;$A$1),Feiertage!$A$2:$B$26,2,))</f>
        <v/>
      </c>
      <c r="Q7" s="24" t="str">
        <f>IF(ISERROR(VLOOKUP(DATEVALUE(Q$1&amp;"."&amp;$AG7&amp;"."&amp;$A$1),Feiertage!$A$2:$B$26,2,)),"",VLOOKUP(DATEVALUE(Q$1&amp;"."&amp;$AG7&amp;"."&amp;$A$1),Feiertage!$A$2:$B$26,2,))</f>
        <v/>
      </c>
      <c r="R7" s="24" t="str">
        <f>IF(ISERROR(VLOOKUP(DATEVALUE(R$1&amp;"."&amp;$AG7&amp;"."&amp;$A$1),Feiertage!$A$2:$B$26,2,)),"",VLOOKUP(DATEVALUE(R$1&amp;"."&amp;$AG7&amp;"."&amp;$A$1),Feiertage!$A$2:$B$26,2,))</f>
        <v/>
      </c>
      <c r="S7" s="24" t="str">
        <f>IF(ISERROR(VLOOKUP(DATEVALUE(S$1&amp;"."&amp;$AG7&amp;"."&amp;$A$1),Feiertage!$A$2:$B$26,2,)),"",VLOOKUP(DATEVALUE(S$1&amp;"."&amp;$AG7&amp;"."&amp;$A$1),Feiertage!$A$2:$B$26,2,))</f>
        <v/>
      </c>
      <c r="T7" s="24" t="str">
        <f>IF(ISERROR(VLOOKUP(DATEVALUE(T$1&amp;"."&amp;$AG7&amp;"."&amp;$A$1),Feiertage!$A$2:$B$26,2,)),"",VLOOKUP(DATEVALUE(T$1&amp;"."&amp;$AG7&amp;"."&amp;$A$1),Feiertage!$A$2:$B$26,2,))</f>
        <v/>
      </c>
      <c r="U7" s="24" t="str">
        <f>IF(ISERROR(VLOOKUP(DATEVALUE(U$1&amp;"."&amp;$AG7&amp;"."&amp;$A$1),Feiertage!$A$2:$B$26,2,)),"",VLOOKUP(DATEVALUE(U$1&amp;"."&amp;$AG7&amp;"."&amp;$A$1),Feiertage!$A$2:$B$26,2,))</f>
        <v/>
      </c>
      <c r="V7" s="24" t="str">
        <f>IF(ISERROR(VLOOKUP(DATEVALUE(V$1&amp;"."&amp;$AG7&amp;"."&amp;$A$1),Feiertage!$A$2:$B$26,2,)),"",VLOOKUP(DATEVALUE(V$1&amp;"."&amp;$AG7&amp;"."&amp;$A$1),Feiertage!$A$2:$B$26,2,))</f>
        <v/>
      </c>
      <c r="W7" s="24" t="str">
        <f>IF(ISERROR(VLOOKUP(DATEVALUE(W$1&amp;"."&amp;$AG7&amp;"."&amp;$A$1),Feiertage!$A$2:$B$26,2,)),"",VLOOKUP(DATEVALUE(W$1&amp;"."&amp;$AG7&amp;"."&amp;$A$1),Feiertage!$A$2:$B$26,2,))</f>
        <v/>
      </c>
      <c r="X7" s="24" t="str">
        <f>IF(ISERROR(VLOOKUP(DATEVALUE(X$1&amp;"."&amp;$AG7&amp;"."&amp;$A$1),Feiertage!$A$2:$B$26,2,)),"",VLOOKUP(DATEVALUE(X$1&amp;"."&amp;$AG7&amp;"."&amp;$A$1),Feiertage!$A$2:$B$26,2,))</f>
        <v/>
      </c>
      <c r="Y7" s="24" t="str">
        <f>IF(ISERROR(VLOOKUP(DATEVALUE(Y$1&amp;"."&amp;$AG7&amp;"."&amp;$A$1),Feiertage!$A$2:$B$26,2,)),"",VLOOKUP(DATEVALUE(Y$1&amp;"."&amp;$AG7&amp;"."&amp;$A$1),Feiertage!$A$2:$B$26,2,))</f>
        <v/>
      </c>
      <c r="Z7" s="24" t="str">
        <f>IF(ISERROR(VLOOKUP(DATEVALUE(Z$1&amp;"."&amp;$AG7&amp;"."&amp;$A$1),Feiertage!$A$2:$B$26,2,)),"",VLOOKUP(DATEVALUE(Z$1&amp;"."&amp;$AG7&amp;"."&amp;$A$1),Feiertage!$A$2:$B$26,2,))</f>
        <v/>
      </c>
      <c r="AA7" s="24" t="str">
        <f>IF(ISERROR(VLOOKUP(DATEVALUE(AA$1&amp;"."&amp;$AG7&amp;"."&amp;$A$1),Feiertage!$A$2:$B$26,2,)),"",VLOOKUP(DATEVALUE(AA$1&amp;"."&amp;$AG7&amp;"."&amp;$A$1),Feiertage!$A$2:$B$26,2,))</f>
        <v/>
      </c>
      <c r="AB7" s="24" t="str">
        <f>IF(ISERROR(VLOOKUP(DATEVALUE(AB$1&amp;"."&amp;$AG7&amp;"."&amp;$A$1),Feiertage!$A$2:$B$26,2,)),"",VLOOKUP(DATEVALUE(AB$1&amp;"."&amp;$AG7&amp;"."&amp;$A$1),Feiertage!$A$2:$B$26,2,))</f>
        <v/>
      </c>
      <c r="AC7" s="39" t="str">
        <f>IF(ISERROR(VLOOKUP(DATEVALUE(AC$1&amp;"."&amp;$AG7&amp;"."&amp;$A$1),Feiertage!$A$2:$B$26,2,)),"",VLOOKUP(DATEVALUE(AC$1&amp;"."&amp;$AG7&amp;"."&amp;$A$1),Feiertage!$A$2:$B$26,2,))</f>
        <v/>
      </c>
      <c r="AD7" s="24" t="str">
        <f>IF(ISERROR(VLOOKUP(DATEVALUE(AD$1&amp;"."&amp;$AG7&amp;"."&amp;$A$1),Feiertage!$A$2:$B$26,2,)),"",VLOOKUP(DATEVALUE(AD$1&amp;"."&amp;$AG7&amp;"."&amp;$A$1),Feiertage!$A$2:$B$26,2,))</f>
        <v/>
      </c>
      <c r="AE7" s="24" t="str">
        <f>IF(ISERROR(VLOOKUP(DATEVALUE(AE$1&amp;"."&amp;$AG7&amp;"."&amp;$A$1),Feiertage!$A$2:$B$26,2,)),"",VLOOKUP(DATEVALUE(AE$1&amp;"."&amp;$AG7&amp;"."&amp;$A$1),Feiertage!$A$2:$B$26,2,))</f>
        <v/>
      </c>
      <c r="AF7" s="25" t="str">
        <f>IF(ISERROR(VLOOKUP(DATEVALUE(AF$1&amp;"."&amp;$AG7&amp;"."&amp;$A$1),Feiertage!$A$2:$B$26,2,)),"",VLOOKUP(DATEVALUE(AF$1&amp;"."&amp;$AG7&amp;"."&amp;$A$1),Feiertage!$A$2:$B$26,2,))</f>
        <v/>
      </c>
      <c r="AG7">
        <v>3</v>
      </c>
      <c r="AH7" s="53"/>
    </row>
    <row r="8" spans="1:34" ht="9.9499999999999993" customHeight="1">
      <c r="A8" s="49" t="s">
        <v>3</v>
      </c>
      <c r="B8" s="10">
        <f t="shared" ref="B8:AE8" si="3">DATEVALUE(B$1&amp;$A8&amp;$A$1)</f>
        <v>44287</v>
      </c>
      <c r="C8" s="11">
        <f t="shared" si="3"/>
        <v>44288</v>
      </c>
      <c r="D8" s="11">
        <f t="shared" si="3"/>
        <v>44289</v>
      </c>
      <c r="E8" s="11">
        <f t="shared" si="3"/>
        <v>44290</v>
      </c>
      <c r="F8" s="11">
        <f t="shared" si="3"/>
        <v>44291</v>
      </c>
      <c r="G8" s="11">
        <f t="shared" si="3"/>
        <v>44292</v>
      </c>
      <c r="H8" s="11">
        <f t="shared" si="3"/>
        <v>44293</v>
      </c>
      <c r="I8" s="11">
        <f t="shared" si="3"/>
        <v>44294</v>
      </c>
      <c r="J8" s="11">
        <f t="shared" si="3"/>
        <v>44295</v>
      </c>
      <c r="K8" s="11">
        <f t="shared" si="3"/>
        <v>44296</v>
      </c>
      <c r="L8" s="11">
        <f t="shared" si="3"/>
        <v>44297</v>
      </c>
      <c r="M8" s="11">
        <f t="shared" si="3"/>
        <v>44298</v>
      </c>
      <c r="N8" s="11">
        <f t="shared" si="3"/>
        <v>44299</v>
      </c>
      <c r="O8" s="11">
        <f t="shared" si="3"/>
        <v>44300</v>
      </c>
      <c r="P8" s="11">
        <f t="shared" si="3"/>
        <v>44301</v>
      </c>
      <c r="Q8" s="11">
        <f t="shared" si="3"/>
        <v>44302</v>
      </c>
      <c r="R8" s="11">
        <f t="shared" si="3"/>
        <v>44303</v>
      </c>
      <c r="S8" s="11">
        <f t="shared" si="3"/>
        <v>44304</v>
      </c>
      <c r="T8" s="11">
        <f t="shared" si="3"/>
        <v>44305</v>
      </c>
      <c r="U8" s="11">
        <f t="shared" si="3"/>
        <v>44306</v>
      </c>
      <c r="V8" s="11">
        <f t="shared" si="3"/>
        <v>44307</v>
      </c>
      <c r="W8" s="11">
        <f t="shared" si="3"/>
        <v>44308</v>
      </c>
      <c r="X8" s="11">
        <f t="shared" si="3"/>
        <v>44309</v>
      </c>
      <c r="Y8" s="11">
        <f t="shared" si="3"/>
        <v>44310</v>
      </c>
      <c r="Z8" s="11">
        <f t="shared" si="3"/>
        <v>44311</v>
      </c>
      <c r="AA8" s="11">
        <f t="shared" si="3"/>
        <v>44312</v>
      </c>
      <c r="AB8" s="11">
        <f t="shared" si="3"/>
        <v>44313</v>
      </c>
      <c r="AC8" s="11">
        <f t="shared" si="3"/>
        <v>44314</v>
      </c>
      <c r="AD8" s="11">
        <f t="shared" si="3"/>
        <v>44315</v>
      </c>
      <c r="AE8" s="11">
        <f t="shared" si="3"/>
        <v>44316</v>
      </c>
      <c r="AF8" s="12"/>
      <c r="AH8" s="52" t="s">
        <v>3</v>
      </c>
    </row>
    <row r="9" spans="1:34" ht="39.950000000000003" customHeight="1">
      <c r="A9" s="50"/>
      <c r="B9" s="23" t="str">
        <f>IF(ISERROR(VLOOKUP(DATEVALUE(B$1&amp;"."&amp;$AG9&amp;"."&amp;$A$1),Feiertage!$A$2:$B$26,2,)),"",VLOOKUP(DATEVALUE(B$1&amp;"."&amp;$AG9&amp;"."&amp;$A$1),Feiertage!$A$2:$B$26,2,))</f>
        <v/>
      </c>
      <c r="C9" s="39" t="str">
        <f>IF(ISERROR(VLOOKUP(DATEVALUE(C$1&amp;"."&amp;$AG9&amp;"."&amp;$A$1),Feiertage!$A$2:$B$26,2,)),"",VLOOKUP(DATEVALUE(C$1&amp;"."&amp;$AG9&amp;"."&amp;$A$1),Feiertage!$A$2:$B$26,2,))</f>
        <v>Karfrei-tag</v>
      </c>
      <c r="D9" s="24" t="str">
        <f>IF(ISERROR(VLOOKUP(DATEVALUE(D$1&amp;"."&amp;$AG9&amp;"."&amp;$A$1),Feiertage!$A$2:$B$26,2,)),"",VLOOKUP(DATEVALUE(D$1&amp;"."&amp;$AG9&amp;"."&amp;$A$1),Feiertage!$A$2:$B$26,2,))</f>
        <v/>
      </c>
      <c r="E9" s="24" t="str">
        <f>IF(ISERROR(VLOOKUP(DATEVALUE(E$1&amp;"."&amp;$AG9&amp;"."&amp;$A$1),Feiertage!$A$2:$B$26,2,)),"",VLOOKUP(DATEVALUE(E$1&amp;"."&amp;$AG9&amp;"."&amp;$A$1),Feiertage!$A$2:$B$26,2,))</f>
        <v>Oster-sonntag</v>
      </c>
      <c r="F9" s="24" t="str">
        <f>IF(ISERROR(VLOOKUP(DATEVALUE(F$1&amp;"."&amp;$AG9&amp;"."&amp;$A$1),Feiertage!$A$2:$B$26,2,)),"",VLOOKUP(DATEVALUE(F$1&amp;"."&amp;$AG9&amp;"."&amp;$A$1),Feiertage!$A$2:$B$26,2,))</f>
        <v>Oster-montag</v>
      </c>
      <c r="G9" s="24" t="str">
        <f>IF(ISERROR(VLOOKUP(DATEVALUE(G$1&amp;"."&amp;$AG9&amp;"."&amp;$A$1),Feiertage!$A$2:$B$26,2,)),"",VLOOKUP(DATEVALUE(G$1&amp;"."&amp;$AG9&amp;"."&amp;$A$1),Feiertage!$A$2:$B$26,2,))</f>
        <v/>
      </c>
      <c r="H9" s="24" t="str">
        <f>IF(ISERROR(VLOOKUP(DATEVALUE(H$1&amp;"."&amp;$AG9&amp;"."&amp;$A$1),Feiertage!$A$2:$B$26,2,)),"",VLOOKUP(DATEVALUE(H$1&amp;"."&amp;$AG9&amp;"."&amp;$A$1),Feiertage!$A$2:$B$26,2,))</f>
        <v/>
      </c>
      <c r="I9" s="24" t="str">
        <f>IF(ISERROR(VLOOKUP(DATEVALUE(I$1&amp;"."&amp;$AG9&amp;"."&amp;$A$1),Feiertage!$A$2:$B$26,2,)),"",VLOOKUP(DATEVALUE(I$1&amp;"."&amp;$AG9&amp;"."&amp;$A$1),Feiertage!$A$2:$B$26,2,))</f>
        <v/>
      </c>
      <c r="J9" s="24" t="str">
        <f>IF(ISERROR(VLOOKUP(DATEVALUE(J$1&amp;"."&amp;$AG9&amp;"."&amp;$A$1),Feiertage!$A$2:$B$26,2,)),"",VLOOKUP(DATEVALUE(J$1&amp;"."&amp;$AG9&amp;"."&amp;$A$1),Feiertage!$A$2:$B$26,2,))</f>
        <v/>
      </c>
      <c r="K9" s="39" t="str">
        <f>IF(ISERROR(VLOOKUP(DATEVALUE(K$1&amp;"."&amp;$AG9&amp;"."&amp;$A$1),Feiertage!$A$2:$B$26,2,)),"",VLOOKUP(DATEVALUE(K$1&amp;"."&amp;$AG9&amp;"."&amp;$A$1),Feiertage!$A$2:$B$26,2,))</f>
        <v/>
      </c>
      <c r="L9" s="39" t="str">
        <f>IF(ISERROR(VLOOKUP(DATEVALUE(L$1&amp;"."&amp;$AG9&amp;"."&amp;$A$1),Feiertage!$A$2:$B$26,2,)),"",VLOOKUP(DATEVALUE(L$1&amp;"."&amp;$AG9&amp;"."&amp;$A$1),Feiertage!$A$2:$B$26,2,))</f>
        <v/>
      </c>
      <c r="M9" s="24" t="str">
        <f>IF(ISERROR(VLOOKUP(DATEVALUE(M$1&amp;"."&amp;$AG9&amp;"."&amp;$A$1),Feiertage!$A$2:$B$26,2,)),"",VLOOKUP(DATEVALUE(M$1&amp;"."&amp;$AG9&amp;"."&amp;$A$1),Feiertage!$A$2:$B$26,2,))</f>
        <v/>
      </c>
      <c r="N9" s="24" t="str">
        <f>IF(ISERROR(VLOOKUP(DATEVALUE(N$1&amp;"."&amp;$AG9&amp;"."&amp;$A$1),Feiertage!$A$2:$B$26,2,)),"",VLOOKUP(DATEVALUE(N$1&amp;"."&amp;$AG9&amp;"."&amp;$A$1),Feiertage!$A$2:$B$26,2,))</f>
        <v/>
      </c>
      <c r="O9" s="24" t="str">
        <f>IF(ISERROR(VLOOKUP(DATEVALUE(O$1&amp;"."&amp;$AG9&amp;"."&amp;$A$1),Feiertage!$A$2:$B$26,2,)),"",VLOOKUP(DATEVALUE(O$1&amp;"."&amp;$AG9&amp;"."&amp;$A$1),Feiertage!$A$2:$B$26,2,))</f>
        <v/>
      </c>
      <c r="P9" s="24" t="str">
        <f>IF(ISERROR(VLOOKUP(DATEVALUE(P$1&amp;"."&amp;$AG9&amp;"."&amp;$A$1),Feiertage!$A$2:$B$26,2,)),"",VLOOKUP(DATEVALUE(P$1&amp;"."&amp;$AG9&amp;"."&amp;$A$1),Feiertage!$A$2:$B$26,2,))</f>
        <v/>
      </c>
      <c r="Q9" s="24" t="str">
        <f>IF(ISERROR(VLOOKUP(DATEVALUE(Q$1&amp;"."&amp;$AG9&amp;"."&amp;$A$1),Feiertage!$A$2:$B$26,2,)),"",VLOOKUP(DATEVALUE(Q$1&amp;"."&amp;$AG9&amp;"."&amp;$A$1),Feiertage!$A$2:$B$26,2,))</f>
        <v/>
      </c>
      <c r="R9" s="24" t="str">
        <f>IF(ISERROR(VLOOKUP(DATEVALUE(R$1&amp;"."&amp;$AG9&amp;"."&amp;$A$1),Feiertage!$A$2:$B$26,2,)),"",VLOOKUP(DATEVALUE(R$1&amp;"."&amp;$AG9&amp;"."&amp;$A$1),Feiertage!$A$2:$B$26,2,))</f>
        <v/>
      </c>
      <c r="S9" s="39" t="str">
        <f>IF(ISERROR(VLOOKUP(DATEVALUE(S$1&amp;"."&amp;$AG9&amp;"."&amp;$A$1),Feiertage!$A$2:$B$26,2,)),"",VLOOKUP(DATEVALUE(S$1&amp;"."&amp;$AG9&amp;"."&amp;$A$1),Feiertage!$A$2:$B$26,2,))</f>
        <v/>
      </c>
      <c r="T9" s="24" t="str">
        <f>IF(ISERROR(VLOOKUP(DATEVALUE(T$1&amp;"."&amp;$AG9&amp;"."&amp;$A$1),Feiertage!$A$2:$B$26,2,)),"",VLOOKUP(DATEVALUE(T$1&amp;"."&amp;$AG9&amp;"."&amp;$A$1),Feiertage!$A$2:$B$26,2,))</f>
        <v/>
      </c>
      <c r="U9" s="24" t="str">
        <f>IF(ISERROR(VLOOKUP(DATEVALUE(U$1&amp;"."&amp;$AG9&amp;"."&amp;$A$1),Feiertage!$A$2:$B$26,2,)),"",VLOOKUP(DATEVALUE(U$1&amp;"."&amp;$AG9&amp;"."&amp;$A$1),Feiertage!$A$2:$B$26,2,))</f>
        <v/>
      </c>
      <c r="V9" s="24" t="str">
        <f>IF(ISERROR(VLOOKUP(DATEVALUE(V$1&amp;"."&amp;$AG9&amp;"."&amp;$A$1),Feiertage!$A$2:$B$26,2,)),"",VLOOKUP(DATEVALUE(V$1&amp;"."&amp;$AG9&amp;"."&amp;$A$1),Feiertage!$A$2:$B$26,2,))</f>
        <v/>
      </c>
      <c r="W9" s="24" t="str">
        <f>IF(ISERROR(VLOOKUP(DATEVALUE(W$1&amp;"."&amp;$AG9&amp;"."&amp;$A$1),Feiertage!$A$2:$B$26,2,)),"",VLOOKUP(DATEVALUE(W$1&amp;"."&amp;$AG9&amp;"."&amp;$A$1),Feiertage!$A$2:$B$26,2,))</f>
        <v/>
      </c>
      <c r="X9" s="39" t="str">
        <f>IF(ISERROR(VLOOKUP(DATEVALUE(X$1&amp;"."&amp;$AG9&amp;"."&amp;$A$1),Feiertage!$A$2:$B$26,2,)),"",VLOOKUP(DATEVALUE(X$1&amp;"."&amp;$AG9&amp;"."&amp;$A$1),Feiertage!$A$2:$B$26,2,))</f>
        <v/>
      </c>
      <c r="Y9" s="24" t="str">
        <f>IF(ISERROR(VLOOKUP(DATEVALUE(Y$1&amp;"."&amp;$AG9&amp;"."&amp;$A$1),Feiertage!$A$2:$B$26,2,)),"",VLOOKUP(DATEVALUE(Y$1&amp;"."&amp;$AG9&amp;"."&amp;$A$1),Feiertage!$A$2:$B$26,2,))</f>
        <v/>
      </c>
      <c r="Z9" s="24" t="str">
        <f>IF(ISERROR(VLOOKUP(DATEVALUE(Z$1&amp;"."&amp;$AG9&amp;"."&amp;$A$1),Feiertage!$A$2:$B$26,2,)),"",VLOOKUP(DATEVALUE(Z$1&amp;"."&amp;$AG9&amp;"."&amp;$A$1),Feiertage!$A$2:$B$26,2,))</f>
        <v/>
      </c>
      <c r="AA9" s="24" t="str">
        <f>IF(ISERROR(VLOOKUP(DATEVALUE(AA$1&amp;"."&amp;$AG9&amp;"."&amp;$A$1),Feiertage!$A$2:$B$26,2,)),"",VLOOKUP(DATEVALUE(AA$1&amp;"."&amp;$AG9&amp;"."&amp;$A$1),Feiertage!$A$2:$B$26,2,))</f>
        <v/>
      </c>
      <c r="AB9" s="24" t="str">
        <f>IF(ISERROR(VLOOKUP(DATEVALUE(AB$1&amp;"."&amp;$AG9&amp;"."&amp;$A$1),Feiertage!$A$2:$B$26,2,)),"",VLOOKUP(DATEVALUE(AB$1&amp;"."&amp;$AG9&amp;"."&amp;$A$1),Feiertage!$A$2:$B$26,2,))</f>
        <v/>
      </c>
      <c r="AC9" s="24" t="str">
        <f>IF(ISERROR(VLOOKUP(DATEVALUE(AC$1&amp;"."&amp;$AG9&amp;"."&amp;$A$1),Feiertage!$A$2:$B$26,2,)),"",VLOOKUP(DATEVALUE(AC$1&amp;"."&amp;$AG9&amp;"."&amp;$A$1),Feiertage!$A$2:$B$26,2,))</f>
        <v/>
      </c>
      <c r="AD9" s="24" t="str">
        <f>IF(ISERROR(VLOOKUP(DATEVALUE(AD$1&amp;"."&amp;$AG9&amp;"."&amp;$A$1),Feiertage!$A$2:$B$26,2,)),"",VLOOKUP(DATEVALUE(AD$1&amp;"."&amp;$AG9&amp;"."&amp;$A$1),Feiertage!$A$2:$B$26,2,))</f>
        <v/>
      </c>
      <c r="AE9" s="24" t="str">
        <f>IF(ISERROR(VLOOKUP(DATEVALUE(AE$1&amp;"."&amp;$AG9&amp;"."&amp;$A$1),Feiertage!$A$2:$B$26,2,)),"",VLOOKUP(DATEVALUE(AE$1&amp;"."&amp;$AG9&amp;"."&amp;$A$1),Feiertage!$A$2:$B$26,2,))</f>
        <v/>
      </c>
      <c r="AF9" s="21"/>
      <c r="AG9">
        <v>4</v>
      </c>
      <c r="AH9" s="53"/>
    </row>
    <row r="10" spans="1:34" ht="9.9499999999999993" customHeight="1">
      <c r="A10" s="49" t="s">
        <v>4</v>
      </c>
      <c r="B10" s="10">
        <f t="shared" ref="B10:AF10" si="4">DATEVALUE(B$1&amp;$A10&amp;$A$1)</f>
        <v>44317</v>
      </c>
      <c r="C10" s="11">
        <f t="shared" si="4"/>
        <v>44318</v>
      </c>
      <c r="D10" s="11">
        <f t="shared" si="4"/>
        <v>44319</v>
      </c>
      <c r="E10" s="11">
        <f t="shared" si="4"/>
        <v>44320</v>
      </c>
      <c r="F10" s="11">
        <f t="shared" si="4"/>
        <v>44321</v>
      </c>
      <c r="G10" s="11">
        <f t="shared" si="4"/>
        <v>44322</v>
      </c>
      <c r="H10" s="11">
        <f t="shared" si="4"/>
        <v>44323</v>
      </c>
      <c r="I10" s="11">
        <f t="shared" si="4"/>
        <v>44324</v>
      </c>
      <c r="J10" s="11">
        <f t="shared" si="4"/>
        <v>44325</v>
      </c>
      <c r="K10" s="11">
        <f t="shared" si="4"/>
        <v>44326</v>
      </c>
      <c r="L10" s="11">
        <f t="shared" si="4"/>
        <v>44327</v>
      </c>
      <c r="M10" s="11">
        <f t="shared" si="4"/>
        <v>44328</v>
      </c>
      <c r="N10" s="11">
        <f t="shared" si="4"/>
        <v>44329</v>
      </c>
      <c r="O10" s="11">
        <f t="shared" si="4"/>
        <v>44330</v>
      </c>
      <c r="P10" s="11">
        <f t="shared" si="4"/>
        <v>44331</v>
      </c>
      <c r="Q10" s="11">
        <f t="shared" si="4"/>
        <v>44332</v>
      </c>
      <c r="R10" s="11">
        <f t="shared" si="4"/>
        <v>44333</v>
      </c>
      <c r="S10" s="11">
        <f t="shared" si="4"/>
        <v>44334</v>
      </c>
      <c r="T10" s="11">
        <f t="shared" si="4"/>
        <v>44335</v>
      </c>
      <c r="U10" s="11">
        <f t="shared" si="4"/>
        <v>44336</v>
      </c>
      <c r="V10" s="11">
        <f t="shared" si="4"/>
        <v>44337</v>
      </c>
      <c r="W10" s="11">
        <f t="shared" si="4"/>
        <v>44338</v>
      </c>
      <c r="X10" s="11">
        <f t="shared" si="4"/>
        <v>44339</v>
      </c>
      <c r="Y10" s="11">
        <f t="shared" si="4"/>
        <v>44340</v>
      </c>
      <c r="Z10" s="11">
        <f t="shared" si="4"/>
        <v>44341</v>
      </c>
      <c r="AA10" s="11">
        <f t="shared" si="4"/>
        <v>44342</v>
      </c>
      <c r="AB10" s="11">
        <f t="shared" si="4"/>
        <v>44343</v>
      </c>
      <c r="AC10" s="11">
        <f t="shared" si="4"/>
        <v>44344</v>
      </c>
      <c r="AD10" s="11">
        <f t="shared" si="4"/>
        <v>44345</v>
      </c>
      <c r="AE10" s="11">
        <f t="shared" si="4"/>
        <v>44346</v>
      </c>
      <c r="AF10" s="12">
        <f t="shared" si="4"/>
        <v>44347</v>
      </c>
      <c r="AH10" s="52" t="s">
        <v>4</v>
      </c>
    </row>
    <row r="11" spans="1:34" ht="39.950000000000003" customHeight="1">
      <c r="A11" s="50"/>
      <c r="B11" s="28">
        <v>39569</v>
      </c>
      <c r="C11" s="39" t="str">
        <f>IF(ISERROR(VLOOKUP(DATEVALUE(C$1&amp;"."&amp;$AG11&amp;"."&amp;$A$1),Feiertage!$A$2:$B$26,2,)),"",VLOOKUP(DATEVALUE(C$1&amp;"."&amp;$AG11&amp;"."&amp;$A$1),Feiertage!$A$2:$B$26,2,))</f>
        <v/>
      </c>
      <c r="D11" s="39" t="str">
        <f>IF(ISERROR(VLOOKUP(DATEVALUE(D$1&amp;"."&amp;$AG11&amp;"."&amp;$A$1),Feiertage!$A$2:$B$26,2,)),"",VLOOKUP(DATEVALUE(D$1&amp;"."&amp;$AG11&amp;"."&amp;$A$1),Feiertage!$A$2:$B$26,2,))</f>
        <v/>
      </c>
      <c r="E11" s="24" t="str">
        <f>IF(ISERROR(VLOOKUP(DATEVALUE(E$1&amp;"."&amp;$AG11&amp;"."&amp;$A$1),Feiertage!$A$2:$B$26,2,)),"",VLOOKUP(DATEVALUE(E$1&amp;"."&amp;$AG11&amp;"."&amp;$A$1),Feiertage!$A$2:$B$26,2,))</f>
        <v/>
      </c>
      <c r="F11" s="24" t="str">
        <f>IF(ISERROR(VLOOKUP(DATEVALUE(F$1&amp;"."&amp;$AG11&amp;"."&amp;$A$1),Feiertage!$A$2:$B$26,2,)),"",VLOOKUP(DATEVALUE(F$1&amp;"."&amp;$AG11&amp;"."&amp;$A$1),Feiertage!$A$2:$B$26,2,))</f>
        <v/>
      </c>
      <c r="G11" s="24" t="str">
        <f>IF(ISERROR(VLOOKUP(DATEVALUE(G$1&amp;"."&amp;$AG11&amp;"."&amp;$A$1),Feiertage!$A$2:$B$26,2,)),"",VLOOKUP(DATEVALUE(G$1&amp;"."&amp;$AG11&amp;"."&amp;$A$1),Feiertage!$A$2:$B$26,2,))</f>
        <v/>
      </c>
      <c r="H11" s="24" t="str">
        <f>IF(ISERROR(VLOOKUP(DATEVALUE(H$1&amp;"."&amp;$AG11&amp;"."&amp;$A$1),Feiertage!$A$2:$B$26,2,)),"",VLOOKUP(DATEVALUE(H$1&amp;"."&amp;$AG11&amp;"."&amp;$A$1),Feiertage!$A$2:$B$26,2,))</f>
        <v/>
      </c>
      <c r="I11" s="24" t="str">
        <f>IF(ISERROR(VLOOKUP(DATEVALUE(I$1&amp;"."&amp;$AG11&amp;"."&amp;$A$1),Feiertage!$A$2:$B$26,2,)),"",VLOOKUP(DATEVALUE(I$1&amp;"."&amp;$AG11&amp;"."&amp;$A$1),Feiertage!$A$2:$B$26,2,))</f>
        <v/>
      </c>
      <c r="J11" s="24" t="str">
        <f>IF(ISERROR(VLOOKUP(DATEVALUE(J$1&amp;"."&amp;$AG11&amp;"."&amp;$A$1),Feiertage!$A$2:$B$26,2,)),"",VLOOKUP(DATEVALUE(J$1&amp;"."&amp;$AG11&amp;"."&amp;$A$1),Feiertage!$A$2:$B$26,2,))</f>
        <v>Mutter-tag</v>
      </c>
      <c r="K11" s="24" t="str">
        <f>IF(ISERROR(VLOOKUP(DATEVALUE(K$1&amp;"."&amp;$AG11&amp;"."&amp;$A$1),Feiertage!$A$2:$B$26,2,)),"",VLOOKUP(DATEVALUE(K$1&amp;"."&amp;$AG11&amp;"."&amp;$A$1),Feiertage!$A$2:$B$26,2,))</f>
        <v/>
      </c>
      <c r="L11" s="24" t="str">
        <f>IF(ISERROR(VLOOKUP(DATEVALUE(L$1&amp;"."&amp;$AG11&amp;"."&amp;$A$1),Feiertage!$A$2:$B$26,2,)),"",VLOOKUP(DATEVALUE(L$1&amp;"."&amp;$AG11&amp;"."&amp;$A$1),Feiertage!$A$2:$B$26,2,))</f>
        <v/>
      </c>
      <c r="M11" s="24" t="str">
        <f>IF(ISERROR(VLOOKUP(DATEVALUE(M$1&amp;"."&amp;$AG11&amp;"."&amp;$A$1),Feiertage!$A$2:$B$26,2,)),"",VLOOKUP(DATEVALUE(M$1&amp;"."&amp;$AG11&amp;"."&amp;$A$1),Feiertage!$A$2:$B$26,2,))</f>
        <v/>
      </c>
      <c r="N11" s="24" t="str">
        <f>IF(ISERROR(VLOOKUP(DATEVALUE(N$1&amp;"."&amp;$AG11&amp;"."&amp;$A$1),Feiertage!$A$2:$B$26,2,)),"",VLOOKUP(DATEVALUE(N$1&amp;"."&amp;$AG11&amp;"."&amp;$A$1),Feiertage!$A$2:$B$26,2,))</f>
        <v>Christi Himmel-fahrt</v>
      </c>
      <c r="O11" s="24" t="str">
        <f>IF(ISERROR(VLOOKUP(DATEVALUE(O$1&amp;"."&amp;$AG11&amp;"."&amp;$A$1),Feiertage!$A$2:$B$26,2,)),"",VLOOKUP(DATEVALUE(O$1&amp;"."&amp;$AG11&amp;"."&amp;$A$1),Feiertage!$A$2:$B$26,2,))</f>
        <v/>
      </c>
      <c r="P11" s="24" t="str">
        <f>IF(ISERROR(VLOOKUP(DATEVALUE(P$1&amp;"."&amp;$AG11&amp;"."&amp;$A$1),Feiertage!$A$2:$B$26,2,)),"",VLOOKUP(DATEVALUE(P$1&amp;"."&amp;$AG11&amp;"."&amp;$A$1),Feiertage!$A$2:$B$26,2,))</f>
        <v/>
      </c>
      <c r="Q11" s="42" t="str">
        <f>IF(ISERROR(VLOOKUP(DATEVALUE(Q$1&amp;"."&amp;$AG11&amp;"."&amp;$A$1),Feiertage!$A$2:$B$26,2,)),"",VLOOKUP(DATEVALUE(Q$1&amp;"."&amp;$AG11&amp;"."&amp;$A$1),Feiertage!$A$2:$B$26,2,))</f>
        <v/>
      </c>
      <c r="R11" s="42" t="str">
        <f>IF(ISERROR(VLOOKUP(DATEVALUE(R$1&amp;"."&amp;$AG11&amp;"."&amp;$A$1),Feiertage!$A$2:$B$26,2,)),"",VLOOKUP(DATEVALUE(R$1&amp;"."&amp;$AG11&amp;"."&amp;$A$1),Feiertage!$A$2:$B$26,2,))</f>
        <v/>
      </c>
      <c r="S11" s="42" t="str">
        <f>IF(ISERROR(VLOOKUP(DATEVALUE(S$1&amp;"."&amp;$AG11&amp;"."&amp;$A$1),Feiertage!$A$2:$B$26,2,)),"",VLOOKUP(DATEVALUE(S$1&amp;"."&amp;$AG11&amp;"."&amp;$A$1),Feiertage!$A$2:$B$26,2,))</f>
        <v/>
      </c>
      <c r="T11" s="42" t="str">
        <f>IF(ISERROR(VLOOKUP(DATEVALUE(T$1&amp;"."&amp;$AG11&amp;"."&amp;$A$1),Feiertage!$A$2:$B$26,2,)),"",VLOOKUP(DATEVALUE(T$1&amp;"."&amp;$AG11&amp;"."&amp;$A$1),Feiertage!$A$2:$B$26,2,))</f>
        <v/>
      </c>
      <c r="U11" s="42" t="str">
        <f>IF(ISERROR(VLOOKUP(DATEVALUE(U$1&amp;"."&amp;$AG11&amp;"."&amp;$A$1),Feiertage!$A$2:$B$26,2,)),"",VLOOKUP(DATEVALUE(U$1&amp;"."&amp;$AG11&amp;"."&amp;$A$1),Feiertage!$A$2:$B$26,2,))</f>
        <v/>
      </c>
      <c r="V11" s="42" t="str">
        <f>IF(ISERROR(VLOOKUP(DATEVALUE(V$1&amp;"."&amp;$AG11&amp;"."&amp;$A$1),Feiertage!$A$2:$B$26,2,)),"",VLOOKUP(DATEVALUE(V$1&amp;"."&amp;$AG11&amp;"."&amp;$A$1),Feiertage!$A$2:$B$26,2,))</f>
        <v/>
      </c>
      <c r="W11" s="39" t="str">
        <f>IF(ISERROR(VLOOKUP(DATEVALUE(W$1&amp;"."&amp;$AG11&amp;"."&amp;$A$1),Feiertage!$A$2:$B$26,2,)),"",VLOOKUP(DATEVALUE(W$1&amp;"."&amp;$AG11&amp;"."&amp;$A$1),Feiertage!$A$2:$B$26,2,))</f>
        <v/>
      </c>
      <c r="X11" s="24" t="str">
        <f>IF(ISERROR(VLOOKUP(DATEVALUE(X$1&amp;"."&amp;$AG11&amp;"."&amp;$A$1),Feiertage!$A$2:$B$26,2,)),"",VLOOKUP(DATEVALUE(X$1&amp;"."&amp;$AG11&amp;"."&amp;$A$1),Feiertage!$A$2:$B$26,2,))</f>
        <v>Pfingst-sonntag</v>
      </c>
      <c r="Y11" s="24" t="str">
        <f>IF(ISERROR(VLOOKUP(DATEVALUE(Y$1&amp;"."&amp;$AG11&amp;"."&amp;$A$1),Feiertage!$A$2:$B$26,2,)),"",VLOOKUP(DATEVALUE(Y$1&amp;"."&amp;$AG11&amp;"."&amp;$A$1),Feiertage!$A$2:$B$26,2,))</f>
        <v>Pfingst-montag</v>
      </c>
      <c r="Z11" s="24" t="str">
        <f>IF(ISERROR(VLOOKUP(DATEVALUE(Z$1&amp;"."&amp;$AG11&amp;"."&amp;$A$1),Feiertage!$A$2:$B$26,2,)),"",VLOOKUP(DATEVALUE(Z$1&amp;"."&amp;$AG11&amp;"."&amp;$A$1),Feiertage!$A$2:$B$26,2,))</f>
        <v/>
      </c>
      <c r="AA11" s="24" t="str">
        <f>IF(ISERROR(VLOOKUP(DATEVALUE(AA$1&amp;"."&amp;$AG11&amp;"."&amp;$A$1),Feiertage!$A$2:$B$26,2,)),"",VLOOKUP(DATEVALUE(AA$1&amp;"."&amp;$AG11&amp;"."&amp;$A$1),Feiertage!$A$2:$B$26,2,))</f>
        <v/>
      </c>
      <c r="AB11" s="24" t="str">
        <f>IF(ISERROR(VLOOKUP(DATEVALUE(AB$1&amp;"."&amp;$AG11&amp;"."&amp;$A$1),Feiertage!$A$2:$B$26,2,)),"",VLOOKUP(DATEVALUE(AB$1&amp;"."&amp;$AG11&amp;"."&amp;$A$1),Feiertage!$A$2:$B$26,2,))</f>
        <v/>
      </c>
      <c r="AC11" s="24" t="str">
        <f>IF(ISERROR(VLOOKUP(DATEVALUE(AC$1&amp;"."&amp;$AG11&amp;"."&amp;$A$1),Feiertage!$A$2:$B$26,2,)),"",VLOOKUP(DATEVALUE(AC$1&amp;"."&amp;$AG11&amp;"."&amp;$A$1),Feiertage!$A$2:$B$26,2,))</f>
        <v/>
      </c>
      <c r="AD11" s="24" t="str">
        <f>IF(ISERROR(VLOOKUP(DATEVALUE(AD$1&amp;"."&amp;$AG11&amp;"."&amp;$A$1),Feiertage!$A$2:$B$26,2,)),"",VLOOKUP(DATEVALUE(AD$1&amp;"."&amp;$AG11&amp;"."&amp;$A$1),Feiertage!$A$2:$B$26,2,))</f>
        <v/>
      </c>
      <c r="AE11" s="24" t="str">
        <f>IF(ISERROR(VLOOKUP(DATEVALUE(AE$1&amp;"."&amp;$AG11&amp;"."&amp;$A$1),Feiertage!$A$2:$B$26,2,)),"",VLOOKUP(DATEVALUE(AE$1&amp;"."&amp;$AG11&amp;"."&amp;$A$1),Feiertage!$A$2:$B$26,2,))</f>
        <v/>
      </c>
      <c r="AF11" s="25" t="str">
        <f>IF(ISERROR(VLOOKUP(DATEVALUE(AF$1&amp;"."&amp;$AG11&amp;"."&amp;$A$1),Feiertage!$A$2:$B$26,2,)),"",VLOOKUP(DATEVALUE(AF$1&amp;"."&amp;$AG11&amp;"."&amp;$A$1),Feiertage!$A$2:$B$26,2,))</f>
        <v/>
      </c>
      <c r="AG11">
        <v>5</v>
      </c>
      <c r="AH11" s="53"/>
    </row>
    <row r="12" spans="1:34" ht="9.9499999999999993" customHeight="1">
      <c r="A12" s="49" t="s">
        <v>5</v>
      </c>
      <c r="B12" s="10">
        <f t="shared" ref="B12:AE12" si="5">DATEVALUE(B$1&amp;$A12&amp;$A$1)</f>
        <v>44348</v>
      </c>
      <c r="C12" s="11">
        <f t="shared" si="5"/>
        <v>44349</v>
      </c>
      <c r="D12" s="11">
        <f t="shared" si="5"/>
        <v>44350</v>
      </c>
      <c r="E12" s="11">
        <f t="shared" si="5"/>
        <v>44351</v>
      </c>
      <c r="F12" s="11">
        <f t="shared" si="5"/>
        <v>44352</v>
      </c>
      <c r="G12" s="11">
        <f t="shared" si="5"/>
        <v>44353</v>
      </c>
      <c r="H12" s="11">
        <f t="shared" si="5"/>
        <v>44354</v>
      </c>
      <c r="I12" s="11">
        <f t="shared" si="5"/>
        <v>44355</v>
      </c>
      <c r="J12" s="11">
        <f t="shared" si="5"/>
        <v>44356</v>
      </c>
      <c r="K12" s="11">
        <f t="shared" si="5"/>
        <v>44357</v>
      </c>
      <c r="L12" s="11">
        <f t="shared" si="5"/>
        <v>44358</v>
      </c>
      <c r="M12" s="11">
        <f t="shared" si="5"/>
        <v>44359</v>
      </c>
      <c r="N12" s="11">
        <f t="shared" si="5"/>
        <v>44360</v>
      </c>
      <c r="O12" s="11">
        <f t="shared" si="5"/>
        <v>44361</v>
      </c>
      <c r="P12" s="11">
        <f t="shared" si="5"/>
        <v>44362</v>
      </c>
      <c r="Q12" s="11">
        <f t="shared" si="5"/>
        <v>44363</v>
      </c>
      <c r="R12" s="11">
        <f t="shared" si="5"/>
        <v>44364</v>
      </c>
      <c r="S12" s="11">
        <f t="shared" si="5"/>
        <v>44365</v>
      </c>
      <c r="T12" s="11">
        <f t="shared" si="5"/>
        <v>44366</v>
      </c>
      <c r="U12" s="11">
        <f t="shared" si="5"/>
        <v>44367</v>
      </c>
      <c r="V12" s="11">
        <f t="shared" si="5"/>
        <v>44368</v>
      </c>
      <c r="W12" s="11">
        <f t="shared" si="5"/>
        <v>44369</v>
      </c>
      <c r="X12" s="11">
        <f t="shared" si="5"/>
        <v>44370</v>
      </c>
      <c r="Y12" s="11">
        <f t="shared" si="5"/>
        <v>44371</v>
      </c>
      <c r="Z12" s="11">
        <f t="shared" si="5"/>
        <v>44372</v>
      </c>
      <c r="AA12" s="11">
        <f t="shared" si="5"/>
        <v>44373</v>
      </c>
      <c r="AB12" s="11">
        <f t="shared" si="5"/>
        <v>44374</v>
      </c>
      <c r="AC12" s="11">
        <f t="shared" si="5"/>
        <v>44375</v>
      </c>
      <c r="AD12" s="11">
        <f t="shared" si="5"/>
        <v>44376</v>
      </c>
      <c r="AE12" s="11">
        <f t="shared" si="5"/>
        <v>44377</v>
      </c>
      <c r="AF12" s="12"/>
      <c r="AH12" s="52" t="s">
        <v>5</v>
      </c>
    </row>
    <row r="13" spans="1:34" ht="39.950000000000003" customHeight="1">
      <c r="A13" s="50"/>
      <c r="B13" s="23" t="str">
        <f>IF(ISERROR(VLOOKUP(DATEVALUE(B$1&amp;"."&amp;$AG13&amp;"."&amp;$A$1),Feiertage!$A$2:$B$26,2,)),"",VLOOKUP(DATEVALUE(B$1&amp;"."&amp;$AG13&amp;"."&amp;$A$1),Feiertage!$A$2:$B$26,2,))</f>
        <v/>
      </c>
      <c r="C13" s="24" t="str">
        <f>IF(ISERROR(VLOOKUP(DATEVALUE(C$1&amp;"."&amp;$AG13&amp;"."&amp;$A$1),Feiertage!$A$2:$B$26,2,)),"",VLOOKUP(DATEVALUE(C$1&amp;"."&amp;$AG13&amp;"."&amp;$A$1),Feiertage!$A$2:$B$26,2,))</f>
        <v/>
      </c>
      <c r="D13" s="24" t="str">
        <f>IF(ISERROR(VLOOKUP(DATEVALUE(D$1&amp;"."&amp;$AG13&amp;"."&amp;$A$1),Feiertage!$A$2:$B$26,2,)),"",VLOOKUP(DATEVALUE(D$1&amp;"."&amp;$AG13&amp;"."&amp;$A$1),Feiertage!$A$2:$B$26,2,))</f>
        <v>Fron-leich- nam</v>
      </c>
      <c r="E13" s="24" t="str">
        <f>IF(ISERROR(VLOOKUP(DATEVALUE(E$1&amp;"."&amp;$AG13&amp;"."&amp;$A$1),Feiertage!$A$2:$B$26,2,)),"",VLOOKUP(DATEVALUE(E$1&amp;"."&amp;$AG13&amp;"."&amp;$A$1),Feiertage!$A$2:$B$26,2,))</f>
        <v/>
      </c>
      <c r="F13" s="24" t="str">
        <f>IF(ISERROR(VLOOKUP(DATEVALUE(F$1&amp;"."&amp;$AG13&amp;"."&amp;$A$1),Feiertage!$A$2:$B$26,2,)),"",VLOOKUP(DATEVALUE(F$1&amp;"."&amp;$AG13&amp;"."&amp;$A$1),Feiertage!$A$2:$B$26,2,))</f>
        <v/>
      </c>
      <c r="G13" s="24" t="str">
        <f>IF(ISERROR(VLOOKUP(DATEVALUE(G$1&amp;"."&amp;$AG13&amp;"."&amp;$A$1),Feiertage!$A$2:$B$26,2,)),"",VLOOKUP(DATEVALUE(G$1&amp;"."&amp;$AG13&amp;"."&amp;$A$1),Feiertage!$A$2:$B$26,2,))</f>
        <v/>
      </c>
      <c r="H13" s="24" t="str">
        <f>IF(ISERROR(VLOOKUP(DATEVALUE(H$1&amp;"."&amp;$AG13&amp;"."&amp;$A$1),Feiertage!$A$2:$B$26,2,)),"",VLOOKUP(DATEVALUE(H$1&amp;"."&amp;$AG13&amp;"."&amp;$A$1),Feiertage!$A$2:$B$26,2,))</f>
        <v/>
      </c>
      <c r="I13" s="24" t="str">
        <f>IF(ISERROR(VLOOKUP(DATEVALUE(I$1&amp;"."&amp;$AG13&amp;"."&amp;$A$1),Feiertage!$A$2:$B$26,2,)),"",VLOOKUP(DATEVALUE(I$1&amp;"."&amp;$AG13&amp;"."&amp;$A$1),Feiertage!$A$2:$B$26,2,))</f>
        <v/>
      </c>
      <c r="J13" s="24" t="str">
        <f>IF(ISERROR(VLOOKUP(DATEVALUE(J$1&amp;"."&amp;$AG13&amp;"."&amp;$A$1),Feiertage!$A$2:$B$26,2,)),"",VLOOKUP(DATEVALUE(J$1&amp;"."&amp;$AG13&amp;"."&amp;$A$1),Feiertage!$A$2:$B$26,2,))</f>
        <v/>
      </c>
      <c r="K13" s="24" t="str">
        <f>IF(ISERROR(VLOOKUP(DATEVALUE(K$1&amp;"."&amp;$AG13&amp;"."&amp;$A$1),Feiertage!$A$2:$B$26,2,)),"",VLOOKUP(DATEVALUE(K$1&amp;"."&amp;$AG13&amp;"."&amp;$A$1),Feiertage!$A$2:$B$26,2,))</f>
        <v/>
      </c>
      <c r="L13" s="24" t="str">
        <f>IF(ISERROR(VLOOKUP(DATEVALUE(L$1&amp;"."&amp;$AG13&amp;"."&amp;$A$1),Feiertage!$A$2:$B$26,2,)),"",VLOOKUP(DATEVALUE(L$1&amp;"."&amp;$AG13&amp;"."&amp;$A$1),Feiertage!$A$2:$B$26,2,))</f>
        <v/>
      </c>
      <c r="M13" s="24" t="str">
        <f>IF(ISERROR(VLOOKUP(DATEVALUE(M$1&amp;"."&amp;$AG13&amp;"."&amp;$A$1),Feiertage!$A$2:$B$26,2,)),"",VLOOKUP(DATEVALUE(M$1&amp;"."&amp;$AG13&amp;"."&amp;$A$1),Feiertage!$A$2:$B$26,2,))</f>
        <v/>
      </c>
      <c r="N13" s="24" t="str">
        <f>IF(ISERROR(VLOOKUP(DATEVALUE(N$1&amp;"."&amp;$AG13&amp;"."&amp;$A$1),Feiertage!$A$2:$B$26,2,)),"",VLOOKUP(DATEVALUE(N$1&amp;"."&amp;$AG13&amp;"."&amp;$A$1),Feiertage!$A$2:$B$26,2,))</f>
        <v/>
      </c>
      <c r="O13" s="24" t="str">
        <f>IF(ISERROR(VLOOKUP(DATEVALUE(O$1&amp;"."&amp;$AG13&amp;"."&amp;$A$1),Feiertage!$A$2:$B$26,2,)),"",VLOOKUP(DATEVALUE(O$1&amp;"."&amp;$AG13&amp;"."&amp;$A$1),Feiertage!$A$2:$B$26,2,))</f>
        <v/>
      </c>
      <c r="P13" s="24" t="str">
        <f>IF(ISERROR(VLOOKUP(DATEVALUE(P$1&amp;"."&amp;$AG13&amp;"."&amp;$A$1),Feiertage!$A$2:$B$26,2,)),"",VLOOKUP(DATEVALUE(P$1&amp;"."&amp;$AG13&amp;"."&amp;$A$1),Feiertage!$A$2:$B$26,2,))</f>
        <v/>
      </c>
      <c r="Q13" s="24" t="str">
        <f>IF(ISERROR(VLOOKUP(DATEVALUE(Q$1&amp;"."&amp;$AG13&amp;"."&amp;$A$1),Feiertage!$A$2:$B$26,2,)),"",VLOOKUP(DATEVALUE(Q$1&amp;"."&amp;$AG13&amp;"."&amp;$A$1),Feiertage!$A$2:$B$26,2,))</f>
        <v/>
      </c>
      <c r="R13" s="24" t="str">
        <f>IF(ISERROR(VLOOKUP(DATEVALUE(R$1&amp;"."&amp;$AG13&amp;"."&amp;$A$1),Feiertage!$A$2:$B$26,2,)),"",VLOOKUP(DATEVALUE(R$1&amp;"."&amp;$AG13&amp;"."&amp;$A$1),Feiertage!$A$2:$B$26,2,))</f>
        <v/>
      </c>
      <c r="S13" s="24" t="str">
        <f>IF(ISERROR(VLOOKUP(DATEVALUE(S$1&amp;"."&amp;$AG13&amp;"."&amp;$A$1),Feiertage!$A$2:$B$26,2,)),"",VLOOKUP(DATEVALUE(S$1&amp;"."&amp;$AG13&amp;"."&amp;$A$1),Feiertage!$A$2:$B$26,2,))</f>
        <v/>
      </c>
      <c r="T13" s="24" t="str">
        <f>IF(ISERROR(VLOOKUP(DATEVALUE(T$1&amp;"."&amp;$AG13&amp;"."&amp;$A$1),Feiertage!$A$2:$B$26,2,)),"",VLOOKUP(DATEVALUE(T$1&amp;"."&amp;$AG13&amp;"."&amp;$A$1),Feiertage!$A$2:$B$26,2,))</f>
        <v/>
      </c>
      <c r="U13" s="39" t="str">
        <f>IF(ISERROR(VLOOKUP(DATEVALUE(U$1&amp;"."&amp;$AG13&amp;"."&amp;$A$1),Feiertage!$A$2:$B$26,2,)),"",VLOOKUP(DATEVALUE(U$1&amp;"."&amp;$AG13&amp;"."&amp;$A$1),Feiertage!$A$2:$B$26,2,))</f>
        <v/>
      </c>
      <c r="V13" s="39" t="str">
        <f>IF(ISERROR(VLOOKUP(DATEVALUE(V$1&amp;"."&amp;$AG13&amp;"."&amp;$A$1),Feiertage!$A$2:$B$26,2,)),"",VLOOKUP(DATEVALUE(V$1&amp;"."&amp;$AG13&amp;"."&amp;$A$1),Feiertage!$A$2:$B$26,2,))</f>
        <v/>
      </c>
      <c r="W13" s="24" t="str">
        <f>IF(ISERROR(VLOOKUP(DATEVALUE(W$1&amp;"."&amp;$AG13&amp;"."&amp;$A$1),Feiertage!$A$2:$B$26,2,)),"",VLOOKUP(DATEVALUE(W$1&amp;"."&amp;$AG13&amp;"."&amp;$A$1),Feiertage!$A$2:$B$26,2,))</f>
        <v/>
      </c>
      <c r="X13" s="39" t="str">
        <f>IF(ISERROR(VLOOKUP(DATEVALUE(X$1&amp;"."&amp;$AG13&amp;"."&amp;$A$1),Feiertage!$A$2:$B$26,2,)),"",VLOOKUP(DATEVALUE(X$1&amp;"."&amp;$AG13&amp;"."&amp;$A$1),Feiertage!$A$2:$B$26,2,))</f>
        <v/>
      </c>
      <c r="Y13" s="24" t="str">
        <f>IF(ISERROR(VLOOKUP(DATEVALUE(Y$1&amp;"."&amp;$AG13&amp;"."&amp;$A$1),Feiertage!$A$2:$B$26,2,)),"",VLOOKUP(DATEVALUE(Y$1&amp;"."&amp;$AG13&amp;"."&amp;$A$1),Feiertage!$A$2:$B$26,2,))</f>
        <v/>
      </c>
      <c r="Z13" s="24" t="str">
        <f>IF(ISERROR(VLOOKUP(DATEVALUE(Z$1&amp;"."&amp;$AG13&amp;"."&amp;$A$1),Feiertage!$A$2:$B$26,2,)),"",VLOOKUP(DATEVALUE(Z$1&amp;"."&amp;$AG13&amp;"."&amp;$A$1),Feiertage!$A$2:$B$26,2,))</f>
        <v/>
      </c>
      <c r="AA13" s="24" t="str">
        <f>IF(ISERROR(VLOOKUP(DATEVALUE(AA$1&amp;"."&amp;$AG13&amp;"."&amp;$A$1),Feiertage!$A$2:$B$26,2,)),"",VLOOKUP(DATEVALUE(AA$1&amp;"."&amp;$AG13&amp;"."&amp;$A$1),Feiertage!$A$2:$B$26,2,))</f>
        <v/>
      </c>
      <c r="AB13" s="24" t="str">
        <f>IF(ISERROR(VLOOKUP(DATEVALUE(AB$1&amp;"."&amp;$AG13&amp;"."&amp;$A$1),Feiertage!$A$2:$B$26,2,)),"",VLOOKUP(DATEVALUE(AB$1&amp;"."&amp;$AG13&amp;"."&amp;$A$1),Feiertage!$A$2:$B$26,2,))</f>
        <v/>
      </c>
      <c r="AC13" s="24" t="str">
        <f>IF(ISERROR(VLOOKUP(DATEVALUE(AC$1&amp;"."&amp;$AG13&amp;"."&amp;$A$1),Feiertage!$A$2:$B$26,2,)),"",VLOOKUP(DATEVALUE(AC$1&amp;"."&amp;$AG13&amp;"."&amp;$A$1),Feiertage!$A$2:$B$26,2,))</f>
        <v/>
      </c>
      <c r="AD13" s="24" t="str">
        <f>IF(ISERROR(VLOOKUP(DATEVALUE(AD$1&amp;"."&amp;$AG13&amp;"."&amp;$A$1),Feiertage!$A$2:$B$26,2,)),"",VLOOKUP(DATEVALUE(AD$1&amp;"."&amp;$AG13&amp;"."&amp;$A$1),Feiertage!$A$2:$B$26,2,))</f>
        <v/>
      </c>
      <c r="AE13" s="24" t="str">
        <f>IF(ISERROR(VLOOKUP(DATEVALUE(AE$1&amp;"."&amp;$AG13&amp;"."&amp;$A$1),Feiertage!$A$2:$B$26,2,)),"",VLOOKUP(DATEVALUE(AE$1&amp;"."&amp;$AG13&amp;"."&amp;$A$1),Feiertage!$A$2:$B$26,2,))</f>
        <v/>
      </c>
      <c r="AF13" s="21"/>
      <c r="AG13">
        <v>6</v>
      </c>
      <c r="AH13" s="53"/>
    </row>
    <row r="14" spans="1:34" ht="9.9499999999999993" customHeight="1">
      <c r="A14" s="49" t="s">
        <v>6</v>
      </c>
      <c r="B14" s="10">
        <f t="shared" ref="B14:AF14" si="6">DATEVALUE(B$1&amp;$A14&amp;$A$1)</f>
        <v>44378</v>
      </c>
      <c r="C14" s="11">
        <f t="shared" si="6"/>
        <v>44379</v>
      </c>
      <c r="D14" s="11">
        <f t="shared" si="6"/>
        <v>44380</v>
      </c>
      <c r="E14" s="11">
        <f t="shared" si="6"/>
        <v>44381</v>
      </c>
      <c r="F14" s="11">
        <f t="shared" si="6"/>
        <v>44382</v>
      </c>
      <c r="G14" s="11">
        <f t="shared" si="6"/>
        <v>44383</v>
      </c>
      <c r="H14" s="11">
        <f t="shared" si="6"/>
        <v>44384</v>
      </c>
      <c r="I14" s="11">
        <f t="shared" si="6"/>
        <v>44385</v>
      </c>
      <c r="J14" s="11">
        <f t="shared" si="6"/>
        <v>44386</v>
      </c>
      <c r="K14" s="11">
        <f t="shared" si="6"/>
        <v>44387</v>
      </c>
      <c r="L14" s="11">
        <f t="shared" si="6"/>
        <v>44388</v>
      </c>
      <c r="M14" s="11">
        <f t="shared" si="6"/>
        <v>44389</v>
      </c>
      <c r="N14" s="11">
        <f t="shared" si="6"/>
        <v>44390</v>
      </c>
      <c r="O14" s="11">
        <f t="shared" si="6"/>
        <v>44391</v>
      </c>
      <c r="P14" s="11">
        <f t="shared" si="6"/>
        <v>44392</v>
      </c>
      <c r="Q14" s="11">
        <f t="shared" si="6"/>
        <v>44393</v>
      </c>
      <c r="R14" s="11">
        <f t="shared" si="6"/>
        <v>44394</v>
      </c>
      <c r="S14" s="11">
        <f t="shared" si="6"/>
        <v>44395</v>
      </c>
      <c r="T14" s="11">
        <f t="shared" si="6"/>
        <v>44396</v>
      </c>
      <c r="U14" s="11">
        <f t="shared" si="6"/>
        <v>44397</v>
      </c>
      <c r="V14" s="11">
        <f t="shared" si="6"/>
        <v>44398</v>
      </c>
      <c r="W14" s="11">
        <f t="shared" si="6"/>
        <v>44399</v>
      </c>
      <c r="X14" s="11">
        <f t="shared" si="6"/>
        <v>44400</v>
      </c>
      <c r="Y14" s="11">
        <f t="shared" si="6"/>
        <v>44401</v>
      </c>
      <c r="Z14" s="11">
        <f t="shared" si="6"/>
        <v>44402</v>
      </c>
      <c r="AA14" s="11">
        <f t="shared" si="6"/>
        <v>44403</v>
      </c>
      <c r="AB14" s="11">
        <f t="shared" si="6"/>
        <v>44404</v>
      </c>
      <c r="AC14" s="11">
        <f t="shared" si="6"/>
        <v>44405</v>
      </c>
      <c r="AD14" s="11">
        <f t="shared" si="6"/>
        <v>44406</v>
      </c>
      <c r="AE14" s="11">
        <f t="shared" si="6"/>
        <v>44407</v>
      </c>
      <c r="AF14" s="12">
        <f t="shared" si="6"/>
        <v>44408</v>
      </c>
      <c r="AH14" s="52" t="s">
        <v>6</v>
      </c>
    </row>
    <row r="15" spans="1:34" ht="39.950000000000003" customHeight="1">
      <c r="A15" s="50"/>
      <c r="B15" s="23" t="str">
        <f>IF(ISERROR(VLOOKUP(DATEVALUE(B$1&amp;"."&amp;$AG15&amp;"."&amp;$A$1),Feiertage!$A$2:$B$26,2,)),"",VLOOKUP(DATEVALUE(B$1&amp;"."&amp;$AG15&amp;"."&amp;$A$1),Feiertage!$A$2:$B$26,2,))</f>
        <v/>
      </c>
      <c r="C15" s="24" t="str">
        <f>IF(ISERROR(VLOOKUP(DATEVALUE(C$1&amp;"."&amp;$AG15&amp;"."&amp;$A$1),Feiertage!$A$2:$B$26,2,)),"",VLOOKUP(DATEVALUE(C$1&amp;"."&amp;$AG15&amp;"."&amp;$A$1),Feiertage!$A$2:$B$26,2,))</f>
        <v/>
      </c>
      <c r="D15" s="24" t="str">
        <f>IF(ISERROR(VLOOKUP(DATEVALUE(D$1&amp;"."&amp;$AG15&amp;"."&amp;$A$1),Feiertage!$A$2:$B$26,2,)),"",VLOOKUP(DATEVALUE(D$1&amp;"."&amp;$AG15&amp;"."&amp;$A$1),Feiertage!$A$2:$B$26,2,))</f>
        <v/>
      </c>
      <c r="E15" s="24" t="str">
        <f>IF(ISERROR(VLOOKUP(DATEVALUE(E$1&amp;"."&amp;$AG15&amp;"."&amp;$A$1),Feiertage!$A$2:$B$26,2,)),"",VLOOKUP(DATEVALUE(E$1&amp;"."&amp;$AG15&amp;"."&amp;$A$1),Feiertage!$A$2:$B$26,2,))</f>
        <v/>
      </c>
      <c r="F15" s="24" t="str">
        <f>IF(ISERROR(VLOOKUP(DATEVALUE(F$1&amp;"."&amp;$AG15&amp;"."&amp;$A$1),Feiertage!$A$2:$B$26,2,)),"",VLOOKUP(DATEVALUE(F$1&amp;"."&amp;$AG15&amp;"."&amp;$A$1),Feiertage!$A$2:$B$26,2,))</f>
        <v/>
      </c>
      <c r="G15" s="24" t="str">
        <f>IF(ISERROR(VLOOKUP(DATEVALUE(G$1&amp;"."&amp;$AG15&amp;"."&amp;$A$1),Feiertage!$A$2:$B$26,2,)),"",VLOOKUP(DATEVALUE(G$1&amp;"."&amp;$AG15&amp;"."&amp;$A$1),Feiertage!$A$2:$B$26,2,))</f>
        <v/>
      </c>
      <c r="H15" s="24" t="str">
        <f>IF(ISERROR(VLOOKUP(DATEVALUE(H$1&amp;"."&amp;$AG15&amp;"."&amp;$A$1),Feiertage!$A$2:$B$26,2,)),"",VLOOKUP(DATEVALUE(H$1&amp;"."&amp;$AG15&amp;"."&amp;$A$1),Feiertage!$A$2:$B$26,2,))</f>
        <v/>
      </c>
      <c r="I15" s="24" t="str">
        <f>IF(ISERROR(VLOOKUP(DATEVALUE(I$1&amp;"."&amp;$AG15&amp;"."&amp;$A$1),Feiertage!$A$2:$B$26,2,)),"",VLOOKUP(DATEVALUE(I$1&amp;"."&amp;$AG15&amp;"."&amp;$A$1),Feiertage!$A$2:$B$26,2,))</f>
        <v/>
      </c>
      <c r="J15" s="24" t="str">
        <f>IF(ISERROR(VLOOKUP(DATEVALUE(J$1&amp;"."&amp;$AG15&amp;"."&amp;$A$1),Feiertage!$A$2:$B$26,2,)),"",VLOOKUP(DATEVALUE(J$1&amp;"."&amp;$AG15&amp;"."&amp;$A$1),Feiertage!$A$2:$B$26,2,))</f>
        <v/>
      </c>
      <c r="K15" s="24" t="str">
        <f>IF(ISERROR(VLOOKUP(DATEVALUE(K$1&amp;"."&amp;$AG15&amp;"."&amp;$A$1),Feiertage!$A$2:$B$26,2,)),"",VLOOKUP(DATEVALUE(K$1&amp;"."&amp;$AG15&amp;"."&amp;$A$1),Feiertage!$A$2:$B$26,2,))</f>
        <v/>
      </c>
      <c r="L15" s="24" t="str">
        <f>IF(ISERROR(VLOOKUP(DATEVALUE(L$1&amp;"."&amp;$AG15&amp;"."&amp;$A$1),Feiertage!$A$2:$B$26,2,)),"",VLOOKUP(DATEVALUE(L$1&amp;"."&amp;$AG15&amp;"."&amp;$A$1),Feiertage!$A$2:$B$26,2,))</f>
        <v/>
      </c>
      <c r="M15" s="24" t="str">
        <f>IF(ISERROR(VLOOKUP(DATEVALUE(M$1&amp;"."&amp;$AG15&amp;"."&amp;$A$1),Feiertage!$A$2:$B$26,2,)),"",VLOOKUP(DATEVALUE(M$1&amp;"."&amp;$AG15&amp;"."&amp;$A$1),Feiertage!$A$2:$B$26,2,))</f>
        <v/>
      </c>
      <c r="N15" s="24" t="str">
        <f>IF(ISERROR(VLOOKUP(DATEVALUE(N$1&amp;"."&amp;$AG15&amp;"."&amp;$A$1),Feiertage!$A$2:$B$26,2,)),"",VLOOKUP(DATEVALUE(N$1&amp;"."&amp;$AG15&amp;"."&amp;$A$1),Feiertage!$A$2:$B$26,2,))</f>
        <v/>
      </c>
      <c r="O15" s="24" t="str">
        <f>IF(ISERROR(VLOOKUP(DATEVALUE(O$1&amp;"."&amp;$AG15&amp;"."&amp;$A$1),Feiertage!$A$2:$B$26,2,)),"",VLOOKUP(DATEVALUE(O$1&amp;"."&amp;$AG15&amp;"."&amp;$A$1),Feiertage!$A$2:$B$26,2,))</f>
        <v/>
      </c>
      <c r="P15" s="24" t="str">
        <f>IF(ISERROR(VLOOKUP(DATEVALUE(P$1&amp;"."&amp;$AG15&amp;"."&amp;$A$1),Feiertage!$A$2:$B$26,2,)),"",VLOOKUP(DATEVALUE(P$1&amp;"."&amp;$AG15&amp;"."&amp;$A$1),Feiertage!$A$2:$B$26,2,))</f>
        <v/>
      </c>
      <c r="Q15" s="24" t="str">
        <f>IF(ISERROR(VLOOKUP(DATEVALUE(Q$1&amp;"."&amp;$AG15&amp;"."&amp;$A$1),Feiertage!$A$2:$B$26,2,)),"",VLOOKUP(DATEVALUE(Q$1&amp;"."&amp;$AG15&amp;"."&amp;$A$1),Feiertage!$A$2:$B$26,2,))</f>
        <v/>
      </c>
      <c r="R15" s="24" t="str">
        <f>IF(ISERROR(VLOOKUP(DATEVALUE(R$1&amp;"."&amp;$AG15&amp;"."&amp;$A$1),Feiertage!$A$2:$B$26,2,)),"",VLOOKUP(DATEVALUE(R$1&amp;"."&amp;$AG15&amp;"."&amp;$A$1),Feiertage!$A$2:$B$26,2,))</f>
        <v/>
      </c>
      <c r="S15" s="24" t="str">
        <f>IF(ISERROR(VLOOKUP(DATEVALUE(S$1&amp;"."&amp;$AG15&amp;"."&amp;$A$1),Feiertage!$A$2:$B$26,2,)),"",VLOOKUP(DATEVALUE(S$1&amp;"."&amp;$AG15&amp;"."&amp;$A$1),Feiertage!$A$2:$B$26,2,))</f>
        <v/>
      </c>
      <c r="T15" s="24" t="str">
        <f>IF(ISERROR(VLOOKUP(DATEVALUE(T$1&amp;"."&amp;$AG15&amp;"."&amp;$A$1),Feiertage!$A$2:$B$26,2,)),"",VLOOKUP(DATEVALUE(T$1&amp;"."&amp;$AG15&amp;"."&amp;$A$1),Feiertage!$A$2:$B$26,2,))</f>
        <v/>
      </c>
      <c r="U15" s="24" t="str">
        <f>IF(ISERROR(VLOOKUP(DATEVALUE(U$1&amp;"."&amp;$AG15&amp;"."&amp;$A$1),Feiertage!$A$2:$B$26,2,)),"",VLOOKUP(DATEVALUE(U$1&amp;"."&amp;$AG15&amp;"."&amp;$A$1),Feiertage!$A$2:$B$26,2,))</f>
        <v/>
      </c>
      <c r="V15" s="24" t="str">
        <f>IF(ISERROR(VLOOKUP(DATEVALUE(V$1&amp;"."&amp;$AG15&amp;"."&amp;$A$1),Feiertage!$A$2:$B$26,2,)),"",VLOOKUP(DATEVALUE(V$1&amp;"."&amp;$AG15&amp;"."&amp;$A$1),Feiertage!$A$2:$B$26,2,))</f>
        <v/>
      </c>
      <c r="W15" s="24" t="str">
        <f>IF(ISERROR(VLOOKUP(DATEVALUE(W$1&amp;"."&amp;$AG15&amp;"."&amp;$A$1),Feiertage!$A$2:$B$26,2,)),"",VLOOKUP(DATEVALUE(W$1&amp;"."&amp;$AG15&amp;"."&amp;$A$1),Feiertage!$A$2:$B$26,2,))</f>
        <v/>
      </c>
      <c r="X15" s="24" t="str">
        <f>IF(ISERROR(VLOOKUP(DATEVALUE(X$1&amp;"."&amp;$AG15&amp;"."&amp;$A$1),Feiertage!$A$2:$B$26,2,)),"",VLOOKUP(DATEVALUE(X$1&amp;"."&amp;$AG15&amp;"."&amp;$A$1),Feiertage!$A$2:$B$26,2,))</f>
        <v/>
      </c>
      <c r="Y15" s="24" t="str">
        <f>IF(ISERROR(VLOOKUP(DATEVALUE(Y$1&amp;"."&amp;$AG15&amp;"."&amp;$A$1),Feiertage!$A$2:$B$26,2,)),"",VLOOKUP(DATEVALUE(Y$1&amp;"."&amp;$AG15&amp;"."&amp;$A$1),Feiertage!$A$2:$B$26,2,))</f>
        <v/>
      </c>
      <c r="Z15" s="24" t="str">
        <f>IF(ISERROR(VLOOKUP(DATEVALUE(Z$1&amp;"."&amp;$AG15&amp;"."&amp;$A$1),Feiertage!$A$2:$B$26,2,)),"",VLOOKUP(DATEVALUE(Z$1&amp;"."&amp;$AG15&amp;"."&amp;$A$1),Feiertage!$A$2:$B$26,2,))</f>
        <v/>
      </c>
      <c r="AA15" s="24" t="str">
        <f>IF(ISERROR(VLOOKUP(DATEVALUE(AA$1&amp;"."&amp;$AG15&amp;"."&amp;$A$1),Feiertage!$A$2:$B$26,2,)),"",VLOOKUP(DATEVALUE(AA$1&amp;"."&amp;$AG15&amp;"."&amp;$A$1),Feiertage!$A$2:$B$26,2,))</f>
        <v/>
      </c>
      <c r="AB15" s="24" t="str">
        <f>IF(ISERROR(VLOOKUP(DATEVALUE(AB$1&amp;"."&amp;$AG15&amp;"."&amp;$A$1),Feiertage!$A$2:$B$26,2,)),"",VLOOKUP(DATEVALUE(AB$1&amp;"."&amp;$AG15&amp;"."&amp;$A$1),Feiertage!$A$2:$B$26,2,))</f>
        <v/>
      </c>
      <c r="AC15" s="24" t="str">
        <f>IF(ISERROR(VLOOKUP(DATEVALUE(AC$1&amp;"."&amp;$AG15&amp;"."&amp;$A$1),Feiertage!$A$2:$B$26,2,)),"",VLOOKUP(DATEVALUE(AC$1&amp;"."&amp;$AG15&amp;"."&amp;$A$1),Feiertage!$A$2:$B$26,2,))</f>
        <v/>
      </c>
      <c r="AD15" s="24" t="str">
        <f>IF(ISERROR(VLOOKUP(DATEVALUE(AD$1&amp;"."&amp;$AG15&amp;"."&amp;$A$1),Feiertage!$A$2:$B$26,2,)),"",VLOOKUP(DATEVALUE(AD$1&amp;"."&amp;$AG15&amp;"."&amp;$A$1),Feiertage!$A$2:$B$26,2,))</f>
        <v/>
      </c>
      <c r="AE15" s="24" t="str">
        <f>IF(ISERROR(VLOOKUP(DATEVALUE(AE$1&amp;"."&amp;$AG15&amp;"."&amp;$A$1),Feiertage!$A$2:$B$26,2,)),"",VLOOKUP(DATEVALUE(AE$1&amp;"."&amp;$AG15&amp;"."&amp;$A$1),Feiertage!$A$2:$B$26,2,))</f>
        <v/>
      </c>
      <c r="AF15" s="25" t="str">
        <f>IF(ISERROR(VLOOKUP(DATEVALUE(AF$1&amp;"."&amp;$AG15&amp;"."&amp;$A$1),Feiertage!$A$2:$B$26,2,)),"",VLOOKUP(DATEVALUE(AF$1&amp;"."&amp;$AG15&amp;"."&amp;$A$1),Feiertage!$A$2:$B$26,2,))</f>
        <v/>
      </c>
      <c r="AG15">
        <v>7</v>
      </c>
      <c r="AH15" s="53"/>
    </row>
    <row r="16" spans="1:34" ht="9.9499999999999993" customHeight="1">
      <c r="A16" s="49" t="s">
        <v>7</v>
      </c>
      <c r="B16" s="10">
        <f t="shared" ref="B16:AF16" si="7">DATEVALUE(B$1&amp;$A16&amp;$A$1)</f>
        <v>44409</v>
      </c>
      <c r="C16" s="11">
        <f t="shared" si="7"/>
        <v>44410</v>
      </c>
      <c r="D16" s="11">
        <f t="shared" si="7"/>
        <v>44411</v>
      </c>
      <c r="E16" s="11">
        <f t="shared" si="7"/>
        <v>44412</v>
      </c>
      <c r="F16" s="11">
        <f t="shared" si="7"/>
        <v>44413</v>
      </c>
      <c r="G16" s="11">
        <f t="shared" si="7"/>
        <v>44414</v>
      </c>
      <c r="H16" s="11">
        <f t="shared" si="7"/>
        <v>44415</v>
      </c>
      <c r="I16" s="11">
        <f t="shared" si="7"/>
        <v>44416</v>
      </c>
      <c r="J16" s="11">
        <f t="shared" si="7"/>
        <v>44417</v>
      </c>
      <c r="K16" s="11">
        <f t="shared" si="7"/>
        <v>44418</v>
      </c>
      <c r="L16" s="11">
        <f t="shared" si="7"/>
        <v>44419</v>
      </c>
      <c r="M16" s="11">
        <f t="shared" si="7"/>
        <v>44420</v>
      </c>
      <c r="N16" s="11">
        <f t="shared" si="7"/>
        <v>44421</v>
      </c>
      <c r="O16" s="11">
        <f t="shared" si="7"/>
        <v>44422</v>
      </c>
      <c r="P16" s="11">
        <f t="shared" si="7"/>
        <v>44423</v>
      </c>
      <c r="Q16" s="11">
        <f t="shared" si="7"/>
        <v>44424</v>
      </c>
      <c r="R16" s="11">
        <f t="shared" si="7"/>
        <v>44425</v>
      </c>
      <c r="S16" s="11">
        <f t="shared" si="7"/>
        <v>44426</v>
      </c>
      <c r="T16" s="11">
        <f t="shared" si="7"/>
        <v>44427</v>
      </c>
      <c r="U16" s="11">
        <f t="shared" si="7"/>
        <v>44428</v>
      </c>
      <c r="V16" s="11">
        <f t="shared" si="7"/>
        <v>44429</v>
      </c>
      <c r="W16" s="11">
        <f t="shared" si="7"/>
        <v>44430</v>
      </c>
      <c r="X16" s="11">
        <f t="shared" si="7"/>
        <v>44431</v>
      </c>
      <c r="Y16" s="11">
        <f t="shared" si="7"/>
        <v>44432</v>
      </c>
      <c r="Z16" s="11">
        <f t="shared" si="7"/>
        <v>44433</v>
      </c>
      <c r="AA16" s="11">
        <f t="shared" si="7"/>
        <v>44434</v>
      </c>
      <c r="AB16" s="11">
        <f t="shared" si="7"/>
        <v>44435</v>
      </c>
      <c r="AC16" s="11">
        <f t="shared" si="7"/>
        <v>44436</v>
      </c>
      <c r="AD16" s="11">
        <f t="shared" si="7"/>
        <v>44437</v>
      </c>
      <c r="AE16" s="11">
        <f t="shared" si="7"/>
        <v>44438</v>
      </c>
      <c r="AF16" s="12">
        <f t="shared" si="7"/>
        <v>44439</v>
      </c>
      <c r="AH16" s="52" t="s">
        <v>7</v>
      </c>
    </row>
    <row r="17" spans="1:34" ht="39.950000000000003" customHeight="1">
      <c r="A17" s="50"/>
      <c r="B17" s="23" t="str">
        <f>IF(ISERROR(VLOOKUP(DATEVALUE(B$1&amp;"."&amp;$AG17&amp;"."&amp;$A$1),Feiertage!$A$2:$B$26,2,)),"",VLOOKUP(DATEVALUE(B$1&amp;"."&amp;$AG17&amp;"."&amp;$A$1),Feiertage!$A$2:$B$26,2,))</f>
        <v/>
      </c>
      <c r="C17" s="24" t="str">
        <f>IF(ISERROR(VLOOKUP(DATEVALUE(C$1&amp;"."&amp;$AG17&amp;"."&amp;$A$1),Feiertage!$A$2:$B$26,2,)),"",VLOOKUP(DATEVALUE(C$1&amp;"."&amp;$AG17&amp;"."&amp;$A$1),Feiertage!$A$2:$B$26,2,))</f>
        <v/>
      </c>
      <c r="D17" s="24" t="str">
        <f>IF(ISERROR(VLOOKUP(DATEVALUE(D$1&amp;"."&amp;$AG17&amp;"."&amp;$A$1),Feiertage!$A$2:$B$26,2,)),"",VLOOKUP(DATEVALUE(D$1&amp;"."&amp;$AG17&amp;"."&amp;$A$1),Feiertage!$A$2:$B$26,2,))</f>
        <v/>
      </c>
      <c r="E17" s="24" t="str">
        <f>IF(ISERROR(VLOOKUP(DATEVALUE(E$1&amp;"."&amp;$AG17&amp;"."&amp;$A$1),Feiertage!$A$2:$B$26,2,)),"",VLOOKUP(DATEVALUE(E$1&amp;"."&amp;$AG17&amp;"."&amp;$A$1),Feiertage!$A$2:$B$26,2,))</f>
        <v/>
      </c>
      <c r="F17" s="39" t="str">
        <f>IF(ISERROR(VLOOKUP(DATEVALUE(F$1&amp;"."&amp;$AG17&amp;"."&amp;$A$1),Feiertage!$A$2:$B$26,2,)),"",VLOOKUP(DATEVALUE(F$1&amp;"."&amp;$AG17&amp;"."&amp;$A$1),Feiertage!$A$2:$B$26,2,))</f>
        <v/>
      </c>
      <c r="G17" s="39" t="str">
        <f>IF(ISERROR(VLOOKUP(DATEVALUE(G$1&amp;"."&amp;$AG17&amp;"."&amp;$A$1),Feiertage!$A$2:$B$26,2,)),"",VLOOKUP(DATEVALUE(G$1&amp;"."&amp;$AG17&amp;"."&amp;$A$1),Feiertage!$A$2:$B$26,2,))</f>
        <v/>
      </c>
      <c r="H17" s="39" t="str">
        <f>IF(ISERROR(VLOOKUP(DATEVALUE(H$1&amp;"."&amp;$AG17&amp;"."&amp;$A$1),Feiertage!$A$2:$B$26,2,)),"",VLOOKUP(DATEVALUE(H$1&amp;"."&amp;$AG17&amp;"."&amp;$A$1),Feiertage!$A$2:$B$26,2,))</f>
        <v/>
      </c>
      <c r="I17" s="39" t="str">
        <f>IF(ISERROR(VLOOKUP(DATEVALUE(I$1&amp;"."&amp;$AG17&amp;"."&amp;$A$1),Feiertage!$A$2:$B$26,2,)),"",VLOOKUP(DATEVALUE(I$1&amp;"."&amp;$AG17&amp;"."&amp;$A$1),Feiertage!$A$2:$B$26,2,))</f>
        <v/>
      </c>
      <c r="J17" s="39" t="str">
        <f>IF(ISERROR(VLOOKUP(DATEVALUE(J$1&amp;"."&amp;$AG17&amp;"."&amp;$A$1),Feiertage!$A$2:$B$26,2,)),"",VLOOKUP(DATEVALUE(J$1&amp;"."&amp;$AG17&amp;"."&amp;$A$1),Feiertage!$A$2:$B$26,2,))</f>
        <v/>
      </c>
      <c r="K17" s="39" t="str">
        <f>IF(ISERROR(VLOOKUP(DATEVALUE(K$1&amp;"."&amp;$AG17&amp;"."&amp;$A$1),Feiertage!$A$2:$B$26,2,)),"",VLOOKUP(DATEVALUE(K$1&amp;"."&amp;$AG17&amp;"."&amp;$A$1),Feiertage!$A$2:$B$26,2,))</f>
        <v/>
      </c>
      <c r="L17" s="39" t="str">
        <f>IF(ISERROR(VLOOKUP(DATEVALUE(L$1&amp;"."&amp;$AG17&amp;"."&amp;$A$1),Feiertage!$A$2:$B$26,2,)),"",VLOOKUP(DATEVALUE(L$1&amp;"."&amp;$AG17&amp;"."&amp;$A$1),Feiertage!$A$2:$B$26,2,))</f>
        <v/>
      </c>
      <c r="M17" s="39" t="str">
        <f>IF(ISERROR(VLOOKUP(DATEVALUE(M$1&amp;"."&amp;$AG17&amp;"."&amp;$A$1),Feiertage!$A$2:$B$26,2,)),"",VLOOKUP(DATEVALUE(M$1&amp;"."&amp;$AG17&amp;"."&amp;$A$1),Feiertage!$A$2:$B$26,2,))</f>
        <v/>
      </c>
      <c r="N17" s="39" t="str">
        <f>IF(ISERROR(VLOOKUP(DATEVALUE(N$1&amp;"."&amp;$AG17&amp;"."&amp;$A$1),Feiertage!$A$2:$B$26,2,)),"",VLOOKUP(DATEVALUE(N$1&amp;"."&amp;$AG17&amp;"."&amp;$A$1),Feiertage!$A$2:$B$26,2,))</f>
        <v/>
      </c>
      <c r="O17" s="39" t="str">
        <f>IF(ISERROR(VLOOKUP(DATEVALUE(O$1&amp;"."&amp;$AG17&amp;"."&amp;$A$1),Feiertage!$A$2:$B$26,2,)),"",VLOOKUP(DATEVALUE(O$1&amp;"."&amp;$AG17&amp;"."&amp;$A$1),Feiertage!$A$2:$B$26,2,))</f>
        <v/>
      </c>
      <c r="P17" s="39" t="str">
        <f>IF(ISERROR(VLOOKUP(DATEVALUE(P$1&amp;"."&amp;$AG17&amp;"."&amp;$A$1),Feiertage!$A$2:$B$26,2,)),"",VLOOKUP(DATEVALUE(P$1&amp;"."&amp;$AG17&amp;"."&amp;$A$1),Feiertage!$A$2:$B$26,2,))</f>
        <v/>
      </c>
      <c r="Q17" s="39" t="str">
        <f>IF(ISERROR(VLOOKUP(DATEVALUE(Q$1&amp;"."&amp;$AG17&amp;"."&amp;$A$1),Feiertage!$A$2:$B$26,2,)),"",VLOOKUP(DATEVALUE(Q$1&amp;"."&amp;$AG17&amp;"."&amp;$A$1),Feiertage!$A$2:$B$26,2,))</f>
        <v/>
      </c>
      <c r="R17" s="39" t="str">
        <f>IF(ISERROR(VLOOKUP(DATEVALUE(R$1&amp;"."&amp;$AG17&amp;"."&amp;$A$1),Feiertage!$A$2:$B$26,2,)),"",VLOOKUP(DATEVALUE(R$1&amp;"."&amp;$AG17&amp;"."&amp;$A$1),Feiertage!$A$2:$B$26,2,))</f>
        <v/>
      </c>
      <c r="S17" s="39" t="str">
        <f>IF(ISERROR(VLOOKUP(DATEVALUE(S$1&amp;"."&amp;$AG17&amp;"."&amp;$A$1),Feiertage!$A$2:$B$26,2,)),"",VLOOKUP(DATEVALUE(S$1&amp;"."&amp;$AG17&amp;"."&amp;$A$1),Feiertage!$A$2:$B$26,2,))</f>
        <v/>
      </c>
      <c r="T17" s="39" t="str">
        <f>IF(ISERROR(VLOOKUP(DATEVALUE(T$1&amp;"."&amp;$AG17&amp;"."&amp;$A$1),Feiertage!$A$2:$B$26,2,)),"",VLOOKUP(DATEVALUE(T$1&amp;"."&amp;$AG17&amp;"."&amp;$A$1),Feiertage!$A$2:$B$26,2,))</f>
        <v/>
      </c>
      <c r="U17" s="39" t="str">
        <f>IF(ISERROR(VLOOKUP(DATEVALUE(U$1&amp;"."&amp;$AG17&amp;"."&amp;$A$1),Feiertage!$A$2:$B$26,2,)),"",VLOOKUP(DATEVALUE(U$1&amp;"."&amp;$AG17&amp;"."&amp;$A$1),Feiertage!$A$2:$B$26,2,))</f>
        <v/>
      </c>
      <c r="V17" s="39" t="str">
        <f>IF(ISERROR(VLOOKUP(DATEVALUE(V$1&amp;"."&amp;$AG17&amp;"."&amp;$A$1),Feiertage!$A$2:$B$26,2,)),"",VLOOKUP(DATEVALUE(V$1&amp;"."&amp;$AG17&amp;"."&amp;$A$1),Feiertage!$A$2:$B$26,2,))</f>
        <v/>
      </c>
      <c r="W17" s="39" t="str">
        <f>IF(ISERROR(VLOOKUP(DATEVALUE(W$1&amp;"."&amp;$AG17&amp;"."&amp;$A$1),Feiertage!$A$2:$B$26,2,)),"",VLOOKUP(DATEVALUE(W$1&amp;"."&amp;$AG17&amp;"."&amp;$A$1),Feiertage!$A$2:$B$26,2,))</f>
        <v/>
      </c>
      <c r="X17" s="39" t="str">
        <f>IF(ISERROR(VLOOKUP(DATEVALUE(X$1&amp;"."&amp;$AG17&amp;"."&amp;$A$1),Feiertage!$A$2:$B$26,2,)),"",VLOOKUP(DATEVALUE(X$1&amp;"."&amp;$AG17&amp;"."&amp;$A$1),Feiertage!$A$2:$B$26,2,))</f>
        <v/>
      </c>
      <c r="Y17" s="39" t="str">
        <f>IF(ISERROR(VLOOKUP(DATEVALUE(Y$1&amp;"."&amp;$AG17&amp;"."&amp;$A$1),Feiertage!$A$2:$B$26,2,)),"",VLOOKUP(DATEVALUE(Y$1&amp;"."&amp;$AG17&amp;"."&amp;$A$1),Feiertage!$A$2:$B$26,2,))</f>
        <v/>
      </c>
      <c r="Z17" s="39" t="str">
        <f>IF(ISERROR(VLOOKUP(DATEVALUE(Z$1&amp;"."&amp;$AG17&amp;"."&amp;$A$1),Feiertage!$A$2:$B$26,2,)),"",VLOOKUP(DATEVALUE(Z$1&amp;"."&amp;$AG17&amp;"."&amp;$A$1),Feiertage!$A$2:$B$26,2,))</f>
        <v/>
      </c>
      <c r="AA17" s="39" t="str">
        <f>IF(ISERROR(VLOOKUP(DATEVALUE(AA$1&amp;"."&amp;$AG17&amp;"."&amp;$A$1),Feiertage!$A$2:$B$26,2,)),"",VLOOKUP(DATEVALUE(AA$1&amp;"."&amp;$AG17&amp;"."&amp;$A$1),Feiertage!$A$2:$B$26,2,))</f>
        <v/>
      </c>
      <c r="AB17" s="39" t="str">
        <f>IF(ISERROR(VLOOKUP(DATEVALUE(AB$1&amp;"."&amp;$AG17&amp;"."&amp;$A$1),Feiertage!$A$2:$B$26,2,)),"",VLOOKUP(DATEVALUE(AB$1&amp;"."&amp;$AG17&amp;"."&amp;$A$1),Feiertage!$A$2:$B$26,2,))</f>
        <v/>
      </c>
      <c r="AC17" s="39" t="str">
        <f>IF(ISERROR(VLOOKUP(DATEVALUE(AC$1&amp;"."&amp;$AG17&amp;"."&amp;$A$1),Feiertage!$A$2:$B$26,2,)),"",VLOOKUP(DATEVALUE(AC$1&amp;"."&amp;$AG17&amp;"."&amp;$A$1),Feiertage!$A$2:$B$26,2,))</f>
        <v/>
      </c>
      <c r="AD17" s="39" t="str">
        <f>IF(ISERROR(VLOOKUP(DATEVALUE(AD$1&amp;"."&amp;$AG17&amp;"."&amp;$A$1),Feiertage!$A$2:$B$26,2,)),"",VLOOKUP(DATEVALUE(AD$1&amp;"."&amp;$AG17&amp;"."&amp;$A$1),Feiertage!$A$2:$B$26,2,))</f>
        <v/>
      </c>
      <c r="AE17" s="39" t="str">
        <f>IF(ISERROR(VLOOKUP(DATEVALUE(AE$1&amp;"."&amp;$AG17&amp;"."&amp;$A$1),Feiertage!$A$2:$B$26,2,)),"",VLOOKUP(DATEVALUE(AE$1&amp;"."&amp;$AG17&amp;"."&amp;$A$1),Feiertage!$A$2:$B$26,2,))</f>
        <v/>
      </c>
      <c r="AF17" s="44" t="str">
        <f>IF(ISERROR(VLOOKUP(DATEVALUE(AF$1&amp;"."&amp;$AG17&amp;"."&amp;$A$1),Feiertage!$A$2:$B$26,2,)),"",VLOOKUP(DATEVALUE(AF$1&amp;"."&amp;$AG17&amp;"."&amp;$A$1),Feiertage!$A$2:$B$26,2,))</f>
        <v/>
      </c>
      <c r="AG17">
        <v>8</v>
      </c>
      <c r="AH17" s="53"/>
    </row>
    <row r="18" spans="1:34" ht="9.9499999999999993" customHeight="1">
      <c r="A18" s="49" t="s">
        <v>8</v>
      </c>
      <c r="B18" s="10">
        <f t="shared" ref="B18:AE18" si="8">DATEVALUE(B$1&amp;$A18&amp;$A$1)</f>
        <v>44440</v>
      </c>
      <c r="C18" s="11">
        <f t="shared" si="8"/>
        <v>44441</v>
      </c>
      <c r="D18" s="11">
        <f t="shared" si="8"/>
        <v>44442</v>
      </c>
      <c r="E18" s="11">
        <f t="shared" si="8"/>
        <v>44443</v>
      </c>
      <c r="F18" s="11">
        <f t="shared" si="8"/>
        <v>44444</v>
      </c>
      <c r="G18" s="11">
        <f t="shared" si="8"/>
        <v>44445</v>
      </c>
      <c r="H18" s="11">
        <f t="shared" si="8"/>
        <v>44446</v>
      </c>
      <c r="I18" s="11">
        <f t="shared" si="8"/>
        <v>44447</v>
      </c>
      <c r="J18" s="11">
        <f t="shared" si="8"/>
        <v>44448</v>
      </c>
      <c r="K18" s="11">
        <f t="shared" si="8"/>
        <v>44449</v>
      </c>
      <c r="L18" s="11">
        <f t="shared" si="8"/>
        <v>44450</v>
      </c>
      <c r="M18" s="11">
        <f t="shared" si="8"/>
        <v>44451</v>
      </c>
      <c r="N18" s="11">
        <f t="shared" si="8"/>
        <v>44452</v>
      </c>
      <c r="O18" s="11">
        <f t="shared" si="8"/>
        <v>44453</v>
      </c>
      <c r="P18" s="11">
        <f t="shared" si="8"/>
        <v>44454</v>
      </c>
      <c r="Q18" s="11">
        <f t="shared" si="8"/>
        <v>44455</v>
      </c>
      <c r="R18" s="11">
        <f t="shared" si="8"/>
        <v>44456</v>
      </c>
      <c r="S18" s="11">
        <f t="shared" si="8"/>
        <v>44457</v>
      </c>
      <c r="T18" s="11">
        <f t="shared" si="8"/>
        <v>44458</v>
      </c>
      <c r="U18" s="11">
        <f t="shared" si="8"/>
        <v>44459</v>
      </c>
      <c r="V18" s="11">
        <f t="shared" si="8"/>
        <v>44460</v>
      </c>
      <c r="W18" s="11">
        <f t="shared" si="8"/>
        <v>44461</v>
      </c>
      <c r="X18" s="11">
        <f t="shared" si="8"/>
        <v>44462</v>
      </c>
      <c r="Y18" s="11">
        <f t="shared" si="8"/>
        <v>44463</v>
      </c>
      <c r="Z18" s="11">
        <f t="shared" si="8"/>
        <v>44464</v>
      </c>
      <c r="AA18" s="11">
        <f t="shared" si="8"/>
        <v>44465</v>
      </c>
      <c r="AB18" s="11">
        <f t="shared" si="8"/>
        <v>44466</v>
      </c>
      <c r="AC18" s="11">
        <f t="shared" si="8"/>
        <v>44467</v>
      </c>
      <c r="AD18" s="11">
        <f t="shared" si="8"/>
        <v>44468</v>
      </c>
      <c r="AE18" s="11">
        <f t="shared" si="8"/>
        <v>44469</v>
      </c>
      <c r="AF18" s="12"/>
      <c r="AH18" s="52" t="s">
        <v>8</v>
      </c>
    </row>
    <row r="19" spans="1:34" ht="39.950000000000003" customHeight="1">
      <c r="A19" s="50"/>
      <c r="B19" s="43" t="str">
        <f>IF(ISERROR(VLOOKUP(DATEVALUE(B$1&amp;"."&amp;$AG19&amp;"."&amp;$A$1),Feiertage!$A$2:$B$26,2,)),"",VLOOKUP(DATEVALUE(B$1&amp;"."&amp;$AG19&amp;"."&amp;$A$1),Feiertage!$A$2:$B$26,2,))</f>
        <v/>
      </c>
      <c r="C19" s="42" t="str">
        <f>IF(ISERROR(VLOOKUP(DATEVALUE(C$1&amp;"."&amp;$AG19&amp;"."&amp;$A$1),Feiertage!$A$2:$B$26,2,)),"",VLOOKUP(DATEVALUE(C$1&amp;"."&amp;$AG19&amp;"."&amp;$A$1),Feiertage!$A$2:$B$26,2,))</f>
        <v/>
      </c>
      <c r="D19" s="42" t="str">
        <f>IF(ISERROR(VLOOKUP(DATEVALUE(D$1&amp;"."&amp;$AG19&amp;"."&amp;$A$1),Feiertage!$A$2:$B$26,2,)),"",VLOOKUP(DATEVALUE(D$1&amp;"."&amp;$AG19&amp;"."&amp;$A$1),Feiertage!$A$2:$B$26,2,))</f>
        <v/>
      </c>
      <c r="E19" s="42" t="str">
        <f>IF(ISERROR(VLOOKUP(DATEVALUE(E$1&amp;"."&amp;$AG19&amp;"."&amp;$A$1),Feiertage!$A$2:$B$26,2,)),"",VLOOKUP(DATEVALUE(E$1&amp;"."&amp;$AG19&amp;"."&amp;$A$1),Feiertage!$A$2:$B$26,2,))</f>
        <v/>
      </c>
      <c r="F19" s="42" t="str">
        <f>IF(ISERROR(VLOOKUP(DATEVALUE(F$1&amp;"."&amp;$AG19&amp;"."&amp;$A$1),Feiertage!$A$2:$B$26,2,)),"",VLOOKUP(DATEVALUE(F$1&amp;"."&amp;$AG19&amp;"."&amp;$A$1),Feiertage!$A$2:$B$26,2,))</f>
        <v/>
      </c>
      <c r="G19" s="42" t="str">
        <f>IF(ISERROR(VLOOKUP(DATEVALUE(G$1&amp;"."&amp;$AG19&amp;"."&amp;$A$1),Feiertage!$A$2:$B$26,2,)),"",VLOOKUP(DATEVALUE(G$1&amp;"."&amp;$AG19&amp;"."&amp;$A$1),Feiertage!$A$2:$B$26,2,))</f>
        <v/>
      </c>
      <c r="H19" s="42" t="str">
        <f>IF(ISERROR(VLOOKUP(DATEVALUE(H$1&amp;"."&amp;$AG19&amp;"."&amp;$A$1),Feiertage!$A$2:$B$26,2,)),"",VLOOKUP(DATEVALUE(H$1&amp;"."&amp;$AG19&amp;"."&amp;$A$1),Feiertage!$A$2:$B$26,2,))</f>
        <v/>
      </c>
      <c r="I19" s="42" t="str">
        <f>IF(ISERROR(VLOOKUP(DATEVALUE(I$1&amp;"."&amp;$AG19&amp;"."&amp;$A$1),Feiertage!$A$2:$B$26,2,)),"",VLOOKUP(DATEVALUE(I$1&amp;"."&amp;$AG19&amp;"."&amp;$A$1),Feiertage!$A$2:$B$26,2,))</f>
        <v/>
      </c>
      <c r="J19" s="24" t="str">
        <f>IF(ISERROR(VLOOKUP(DATEVALUE(J$1&amp;"."&amp;$AG19&amp;"."&amp;$A$1),Feiertage!$A$2:$B$26,2,)),"",VLOOKUP(DATEVALUE(J$1&amp;"."&amp;$AG19&amp;"."&amp;$A$1),Feiertage!$A$2:$B$26,2,))</f>
        <v/>
      </c>
      <c r="K19" s="24" t="str">
        <f>IF(ISERROR(VLOOKUP(DATEVALUE(K$1&amp;"."&amp;$AG19&amp;"."&amp;$A$1),Feiertage!$A$2:$B$26,2,)),"",VLOOKUP(DATEVALUE(K$1&amp;"."&amp;$AG19&amp;"."&amp;$A$1),Feiertage!$A$2:$B$26,2,))</f>
        <v/>
      </c>
      <c r="L19" s="24" t="str">
        <f>IF(ISERROR(VLOOKUP(DATEVALUE(L$1&amp;"."&amp;$AG19&amp;"."&amp;$A$1),Feiertage!$A$2:$B$26,2,)),"",VLOOKUP(DATEVALUE(L$1&amp;"."&amp;$AG19&amp;"."&amp;$A$1),Feiertage!$A$2:$B$26,2,))</f>
        <v/>
      </c>
      <c r="M19" s="24" t="str">
        <f>IF(ISERROR(VLOOKUP(DATEVALUE(M$1&amp;"."&amp;$AG19&amp;"."&amp;$A$1),Feiertage!$A$2:$B$26,2,)),"",VLOOKUP(DATEVALUE(M$1&amp;"."&amp;$AG19&amp;"."&amp;$A$1),Feiertage!$A$2:$B$26,2,))</f>
        <v/>
      </c>
      <c r="N19" s="24" t="str">
        <f>IF(ISERROR(VLOOKUP(DATEVALUE(N$1&amp;"."&amp;$AG19&amp;"."&amp;$A$1),Feiertage!$A$2:$B$26,2,)),"",VLOOKUP(DATEVALUE(N$1&amp;"."&amp;$AG19&amp;"."&amp;$A$1),Feiertage!$A$2:$B$26,2,))</f>
        <v/>
      </c>
      <c r="O19" s="24" t="str">
        <f>IF(ISERROR(VLOOKUP(DATEVALUE(O$1&amp;"."&amp;$AG19&amp;"."&amp;$A$1),Feiertage!$A$2:$B$26,2,)),"",VLOOKUP(DATEVALUE(O$1&amp;"."&amp;$AG19&amp;"."&amp;$A$1),Feiertage!$A$2:$B$26,2,))</f>
        <v/>
      </c>
      <c r="P19" s="24" t="str">
        <f>IF(ISERROR(VLOOKUP(DATEVALUE(P$1&amp;"."&amp;$AG19&amp;"."&amp;$A$1),Feiertage!$A$2:$B$26,2,)),"",VLOOKUP(DATEVALUE(P$1&amp;"."&amp;$AG19&amp;"."&amp;$A$1),Feiertage!$A$2:$B$26,2,))</f>
        <v/>
      </c>
      <c r="Q19" s="24" t="str">
        <f>IF(ISERROR(VLOOKUP(DATEVALUE(Q$1&amp;"."&amp;$AG19&amp;"."&amp;$A$1),Feiertage!$A$2:$B$26,2,)),"",VLOOKUP(DATEVALUE(Q$1&amp;"."&amp;$AG19&amp;"."&amp;$A$1),Feiertage!$A$2:$B$26,2,))</f>
        <v/>
      </c>
      <c r="R19" s="24" t="str">
        <f>IF(ISERROR(VLOOKUP(DATEVALUE(R$1&amp;"."&amp;$AG19&amp;"."&amp;$A$1),Feiertage!$A$2:$B$26,2,)),"",VLOOKUP(DATEVALUE(R$1&amp;"."&amp;$AG19&amp;"."&amp;$A$1),Feiertage!$A$2:$B$26,2,))</f>
        <v/>
      </c>
      <c r="S19" s="24" t="str">
        <f>IF(ISERROR(VLOOKUP(DATEVALUE(S$1&amp;"."&amp;$AG19&amp;"."&amp;$A$1),Feiertage!$A$2:$B$26,2,)),"",VLOOKUP(DATEVALUE(S$1&amp;"."&amp;$AG19&amp;"."&amp;$A$1),Feiertage!$A$2:$B$26,2,))</f>
        <v/>
      </c>
      <c r="T19" s="24" t="str">
        <f>IF(ISERROR(VLOOKUP(DATEVALUE(T$1&amp;"."&amp;$AG19&amp;"."&amp;$A$1),Feiertage!$A$2:$B$26,2,)),"",VLOOKUP(DATEVALUE(T$1&amp;"."&amp;$AG19&amp;"."&amp;$A$1),Feiertage!$A$2:$B$26,2,))</f>
        <v/>
      </c>
      <c r="U19" s="24" t="str">
        <f>IF(ISERROR(VLOOKUP(DATEVALUE(U$1&amp;"."&amp;$AG19&amp;"."&amp;$A$1),Feiertage!$A$2:$B$26,2,)),"",VLOOKUP(DATEVALUE(U$1&amp;"."&amp;$AG19&amp;"."&amp;$A$1),Feiertage!$A$2:$B$26,2,))</f>
        <v/>
      </c>
      <c r="V19" s="24" t="str">
        <f>IF(ISERROR(VLOOKUP(DATEVALUE(V$1&amp;"."&amp;$AG19&amp;"."&amp;$A$1),Feiertage!$A$2:$B$26,2,)),"",VLOOKUP(DATEVALUE(V$1&amp;"."&amp;$AG19&amp;"."&amp;$A$1),Feiertage!$A$2:$B$26,2,))</f>
        <v/>
      </c>
      <c r="W19" s="24" t="str">
        <f>IF(ISERROR(VLOOKUP(DATEVALUE(W$1&amp;"."&amp;$AG19&amp;"."&amp;$A$1),Feiertage!$A$2:$B$26,2,)),"",VLOOKUP(DATEVALUE(W$1&amp;"."&amp;$AG19&amp;"."&amp;$A$1),Feiertage!$A$2:$B$26,2,))</f>
        <v/>
      </c>
      <c r="X19" s="24" t="str">
        <f>IF(ISERROR(VLOOKUP(DATEVALUE(X$1&amp;"."&amp;$AG19&amp;"."&amp;$A$1),Feiertage!$A$2:$B$26,2,)),"",VLOOKUP(DATEVALUE(X$1&amp;"."&amp;$AG19&amp;"."&amp;$A$1),Feiertage!$A$2:$B$26,2,))</f>
        <v/>
      </c>
      <c r="Y19" s="24" t="str">
        <f>IF(ISERROR(VLOOKUP(DATEVALUE(Y$1&amp;"."&amp;$AG19&amp;"."&amp;$A$1),Feiertage!$A$2:$B$26,2,)),"",VLOOKUP(DATEVALUE(Y$1&amp;"."&amp;$AG19&amp;"."&amp;$A$1),Feiertage!$A$2:$B$26,2,))</f>
        <v/>
      </c>
      <c r="Z19" s="24" t="str">
        <f>IF(ISERROR(VLOOKUP(DATEVALUE(Z$1&amp;"."&amp;$AG19&amp;"."&amp;$A$1),Feiertage!$A$2:$B$26,2,)),"",VLOOKUP(DATEVALUE(Z$1&amp;"."&amp;$AG19&amp;"."&amp;$A$1),Feiertage!$A$2:$B$26,2,))</f>
        <v/>
      </c>
      <c r="AA19" s="24" t="str">
        <f>IF(ISERROR(VLOOKUP(DATEVALUE(AA$1&amp;"."&amp;$AG19&amp;"."&amp;$A$1),Feiertage!$A$2:$B$26,2,)),"",VLOOKUP(DATEVALUE(AA$1&amp;"."&amp;$AG19&amp;"."&amp;$A$1),Feiertage!$A$2:$B$26,2,))</f>
        <v/>
      </c>
      <c r="AB19" s="24" t="str">
        <f>IF(ISERROR(VLOOKUP(DATEVALUE(AB$1&amp;"."&amp;$AG19&amp;"."&amp;$A$1),Feiertage!$A$2:$B$26,2,)),"",VLOOKUP(DATEVALUE(AB$1&amp;"."&amp;$AG19&amp;"."&amp;$A$1),Feiertage!$A$2:$B$26,2,))</f>
        <v/>
      </c>
      <c r="AC19" s="24" t="str">
        <f>IF(ISERROR(VLOOKUP(DATEVALUE(AC$1&amp;"."&amp;$AG19&amp;"."&amp;$A$1),Feiertage!$A$2:$B$26,2,)),"",VLOOKUP(DATEVALUE(AC$1&amp;"."&amp;$AG19&amp;"."&amp;$A$1),Feiertage!$A$2:$B$26,2,))</f>
        <v/>
      </c>
      <c r="AD19" s="24" t="str">
        <f>IF(ISERROR(VLOOKUP(DATEVALUE(AD$1&amp;"."&amp;$AG19&amp;"."&amp;$A$1),Feiertage!$A$2:$B$26,2,)),"",VLOOKUP(DATEVALUE(AD$1&amp;"."&amp;$AG19&amp;"."&amp;$A$1),Feiertage!$A$2:$B$26,2,))</f>
        <v/>
      </c>
      <c r="AE19" s="24" t="str">
        <f>IF(ISERROR(VLOOKUP(DATEVALUE(AE$1&amp;"."&amp;$AG19&amp;"."&amp;$A$1),Feiertage!$A$2:$B$26,2,)),"",VLOOKUP(DATEVALUE(AE$1&amp;"."&amp;$AG19&amp;"."&amp;$A$1),Feiertage!$A$2:$B$26,2,))</f>
        <v/>
      </c>
      <c r="AF19" s="21" t="str">
        <f>IF(ISERROR(VLOOKUP(DATEVALUE(AF$1&amp;"."&amp;$AG19&amp;"."&amp;$A$1),Feiertage!$A$4:$B$18,2,)),"",VLOOKUP(DATEVALUE(AF$1&amp;"."&amp;$AG19&amp;"."&amp;$A$1),Feiertage!$A$4:$B$18,2,))</f>
        <v/>
      </c>
      <c r="AG19">
        <v>9</v>
      </c>
      <c r="AH19" s="53"/>
    </row>
    <row r="20" spans="1:34" ht="9.9499999999999993" customHeight="1">
      <c r="A20" s="49" t="s">
        <v>9</v>
      </c>
      <c r="B20" s="10">
        <f t="shared" ref="B20:AF20" si="9">DATEVALUE(B$1&amp;$A20&amp;$A$1)</f>
        <v>44470</v>
      </c>
      <c r="C20" s="11">
        <f t="shared" si="9"/>
        <v>44471</v>
      </c>
      <c r="D20" s="11">
        <f t="shared" si="9"/>
        <v>44472</v>
      </c>
      <c r="E20" s="11">
        <f t="shared" si="9"/>
        <v>44473</v>
      </c>
      <c r="F20" s="11">
        <f t="shared" si="9"/>
        <v>44474</v>
      </c>
      <c r="G20" s="11">
        <f t="shared" si="9"/>
        <v>44475</v>
      </c>
      <c r="H20" s="11">
        <f t="shared" si="9"/>
        <v>44476</v>
      </c>
      <c r="I20" s="11">
        <f t="shared" si="9"/>
        <v>44477</v>
      </c>
      <c r="J20" s="11">
        <f t="shared" si="9"/>
        <v>44478</v>
      </c>
      <c r="K20" s="11">
        <f t="shared" si="9"/>
        <v>44479</v>
      </c>
      <c r="L20" s="11">
        <f t="shared" si="9"/>
        <v>44480</v>
      </c>
      <c r="M20" s="11">
        <f t="shared" si="9"/>
        <v>44481</v>
      </c>
      <c r="N20" s="11">
        <f t="shared" si="9"/>
        <v>44482</v>
      </c>
      <c r="O20" s="11">
        <f t="shared" si="9"/>
        <v>44483</v>
      </c>
      <c r="P20" s="11">
        <f t="shared" si="9"/>
        <v>44484</v>
      </c>
      <c r="Q20" s="11">
        <f t="shared" si="9"/>
        <v>44485</v>
      </c>
      <c r="R20" s="11">
        <f t="shared" si="9"/>
        <v>44486</v>
      </c>
      <c r="S20" s="11">
        <f t="shared" si="9"/>
        <v>44487</v>
      </c>
      <c r="T20" s="11">
        <f t="shared" si="9"/>
        <v>44488</v>
      </c>
      <c r="U20" s="11">
        <f t="shared" si="9"/>
        <v>44489</v>
      </c>
      <c r="V20" s="11">
        <f t="shared" si="9"/>
        <v>44490</v>
      </c>
      <c r="W20" s="11">
        <f t="shared" si="9"/>
        <v>44491</v>
      </c>
      <c r="X20" s="11">
        <f t="shared" si="9"/>
        <v>44492</v>
      </c>
      <c r="Y20" s="11">
        <f t="shared" si="9"/>
        <v>44493</v>
      </c>
      <c r="Z20" s="11">
        <f t="shared" si="9"/>
        <v>44494</v>
      </c>
      <c r="AA20" s="11">
        <f t="shared" si="9"/>
        <v>44495</v>
      </c>
      <c r="AB20" s="11">
        <f t="shared" si="9"/>
        <v>44496</v>
      </c>
      <c r="AC20" s="11">
        <f t="shared" si="9"/>
        <v>44497</v>
      </c>
      <c r="AD20" s="11">
        <f t="shared" si="9"/>
        <v>44498</v>
      </c>
      <c r="AE20" s="11">
        <f t="shared" si="9"/>
        <v>44499</v>
      </c>
      <c r="AF20" s="12">
        <f t="shared" si="9"/>
        <v>44500</v>
      </c>
      <c r="AH20" s="52" t="s">
        <v>9</v>
      </c>
    </row>
    <row r="21" spans="1:34" ht="39.950000000000003" customHeight="1">
      <c r="A21" s="50"/>
      <c r="B21" s="23" t="str">
        <f>IF(ISERROR(VLOOKUP(DATEVALUE(B$1&amp;"."&amp;$AG21&amp;"."&amp;$A$1),Feiertage!$A$2:$B$26,2,)),"",VLOOKUP(DATEVALUE(B$1&amp;"."&amp;$AG21&amp;"."&amp;$A$1),Feiertage!$A$2:$B$26,2,))</f>
        <v/>
      </c>
      <c r="C21" s="24" t="str">
        <f>IF(ISERROR(VLOOKUP(DATEVALUE(C$1&amp;"."&amp;$AG21&amp;"."&amp;$A$1),Feiertage!$A$2:$B$26,2,)),"",VLOOKUP(DATEVALUE(C$1&amp;"."&amp;$AG21&amp;"."&amp;$A$1),Feiertage!$A$2:$B$26,2,))</f>
        <v/>
      </c>
      <c r="D21" s="24" t="str">
        <f>IF(ISERROR(VLOOKUP(DATEVALUE(D$1&amp;"."&amp;$AG21&amp;"."&amp;$A$1),Feiertage!$A$2:$B$26,2,)),"",VLOOKUP(DATEVALUE(D$1&amp;"."&amp;$AG21&amp;"."&amp;$A$1),Feiertage!$A$2:$B$26,2,))</f>
        <v>Tag d. dt. Einh.</v>
      </c>
      <c r="E21" s="42" t="str">
        <f>IF(ISERROR(VLOOKUP(DATEVALUE(E$1&amp;"."&amp;$AG21&amp;"."&amp;$A$1),Feiertage!$A$2:$B$26,2,)),"",VLOOKUP(DATEVALUE(E$1&amp;"."&amp;$AG21&amp;"."&amp;$A$1),Feiertage!$A$2:$B$26,2,))</f>
        <v/>
      </c>
      <c r="F21" s="24" t="str">
        <f>IF(ISERROR(VLOOKUP(DATEVALUE(F$1&amp;"."&amp;$AG21&amp;"."&amp;$A$1),Feiertage!$A$2:$B$26,2,)),"",VLOOKUP(DATEVALUE(F$1&amp;"."&amp;$AG21&amp;"."&amp;$A$1),Feiertage!$A$2:$B$26,2,))</f>
        <v/>
      </c>
      <c r="G21" s="24" t="str">
        <f>IF(ISERROR(VLOOKUP(DATEVALUE(G$1&amp;"."&amp;$AG21&amp;"."&amp;$A$1),Feiertage!$A$2:$B$26,2,)),"",VLOOKUP(DATEVALUE(G$1&amp;"."&amp;$AG21&amp;"."&amp;$A$1),Feiertage!$A$2:$B$26,2,))</f>
        <v/>
      </c>
      <c r="H21" s="24" t="str">
        <f>IF(ISERROR(VLOOKUP(DATEVALUE(H$1&amp;"."&amp;$AG21&amp;"."&amp;$A$1),Feiertage!$A$2:$B$26,2,)),"",VLOOKUP(DATEVALUE(H$1&amp;"."&amp;$AG21&amp;"."&amp;$A$1),Feiertage!$A$2:$B$26,2,))</f>
        <v/>
      </c>
      <c r="I21" s="24" t="str">
        <f>IF(ISERROR(VLOOKUP(DATEVALUE(I$1&amp;"."&amp;$AG21&amp;"."&amp;$A$1),Feiertage!$A$2:$B$26,2,)),"",VLOOKUP(DATEVALUE(I$1&amp;"."&amp;$AG21&amp;"."&amp;$A$1),Feiertage!$A$2:$B$26,2,))</f>
        <v/>
      </c>
      <c r="J21" s="24" t="str">
        <f>IF(ISERROR(VLOOKUP(DATEVALUE(J$1&amp;"."&amp;$AG21&amp;"."&amp;$A$1),Feiertage!$A$2:$B$26,2,)),"",VLOOKUP(DATEVALUE(J$1&amp;"."&amp;$AG21&amp;"."&amp;$A$1),Feiertage!$A$2:$B$26,2,))</f>
        <v/>
      </c>
      <c r="K21" s="24" t="str">
        <f>IF(ISERROR(VLOOKUP(DATEVALUE(K$1&amp;"."&amp;$AG21&amp;"."&amp;$A$1),Feiertage!$A$2:$B$26,2,)),"",VLOOKUP(DATEVALUE(K$1&amp;"."&amp;$AG21&amp;"."&amp;$A$1),Feiertage!$A$2:$B$26,2,))</f>
        <v/>
      </c>
      <c r="L21" s="24" t="str">
        <f>IF(ISERROR(VLOOKUP(DATEVALUE(L$1&amp;"."&amp;$AG21&amp;"."&amp;$A$1),Feiertage!$A$2:$B$26,2,)),"",VLOOKUP(DATEVALUE(L$1&amp;"."&amp;$AG21&amp;"."&amp;$A$1),Feiertage!$A$2:$B$26,2,))</f>
        <v/>
      </c>
      <c r="M21" s="24" t="str">
        <f>IF(ISERROR(VLOOKUP(DATEVALUE(M$1&amp;"."&amp;$AG21&amp;"."&amp;$A$1),Feiertage!$A$2:$B$26,2,)),"",VLOOKUP(DATEVALUE(M$1&amp;"."&amp;$AG21&amp;"."&amp;$A$1),Feiertage!$A$2:$B$26,2,))</f>
        <v/>
      </c>
      <c r="N21" s="24" t="str">
        <f>IF(ISERROR(VLOOKUP(DATEVALUE(N$1&amp;"."&amp;$AG21&amp;"."&amp;$A$1),Feiertage!$A$2:$B$26,2,)),"",VLOOKUP(DATEVALUE(N$1&amp;"."&amp;$AG21&amp;"."&amp;$A$1),Feiertage!$A$2:$B$26,2,))</f>
        <v/>
      </c>
      <c r="O21" s="24" t="str">
        <f>IF(ISERROR(VLOOKUP(DATEVALUE(O$1&amp;"."&amp;$AG21&amp;"."&amp;$A$1),Feiertage!$A$2:$B$26,2,)),"",VLOOKUP(DATEVALUE(O$1&amp;"."&amp;$AG21&amp;"."&amp;$A$1),Feiertage!$A$2:$B$26,2,))</f>
        <v/>
      </c>
      <c r="P21" s="24" t="str">
        <f>IF(ISERROR(VLOOKUP(DATEVALUE(P$1&amp;"."&amp;$AG21&amp;"."&amp;$A$1),Feiertage!$A$2:$B$26,2,)),"",VLOOKUP(DATEVALUE(P$1&amp;"."&amp;$AG21&amp;"."&amp;$A$1),Feiertage!$A$2:$B$26,2,))</f>
        <v/>
      </c>
      <c r="Q21" s="24" t="str">
        <f>IF(ISERROR(VLOOKUP(DATEVALUE(Q$1&amp;"."&amp;$AG21&amp;"."&amp;$A$1),Feiertage!$A$2:$B$26,2,)),"",VLOOKUP(DATEVALUE(Q$1&amp;"."&amp;$AG21&amp;"."&amp;$A$1),Feiertage!$A$2:$B$26,2,))</f>
        <v/>
      </c>
      <c r="R21" s="24" t="str">
        <f>IF(ISERROR(VLOOKUP(DATEVALUE(R$1&amp;"."&amp;$AG21&amp;"."&amp;$A$1),Feiertage!$A$2:$B$26,2,)),"",VLOOKUP(DATEVALUE(R$1&amp;"."&amp;$AG21&amp;"."&amp;$A$1),Feiertage!$A$2:$B$26,2,))</f>
        <v/>
      </c>
      <c r="S21" s="24" t="str">
        <f>IF(ISERROR(VLOOKUP(DATEVALUE(S$1&amp;"."&amp;$AG21&amp;"."&amp;$A$1),Feiertage!$A$2:$B$26,2,)),"",VLOOKUP(DATEVALUE(S$1&amp;"."&amp;$AG21&amp;"."&amp;$A$1),Feiertage!$A$2:$B$26,2,))</f>
        <v/>
      </c>
      <c r="T21" s="24" t="str">
        <f>IF(ISERROR(VLOOKUP(DATEVALUE(T$1&amp;"."&amp;$AG21&amp;"."&amp;$A$1),Feiertage!$A$2:$B$26,2,)),"",VLOOKUP(DATEVALUE(T$1&amp;"."&amp;$AG21&amp;"."&amp;$A$1),Feiertage!$A$2:$B$26,2,))</f>
        <v/>
      </c>
      <c r="U21" s="24" t="str">
        <f>IF(ISERROR(VLOOKUP(DATEVALUE(U$1&amp;"."&amp;$AG21&amp;"."&amp;$A$1),Feiertage!$A$2:$B$26,2,)),"",VLOOKUP(DATEVALUE(U$1&amp;"."&amp;$AG21&amp;"."&amp;$A$1),Feiertage!$A$2:$B$26,2,))</f>
        <v/>
      </c>
      <c r="V21" s="24" t="str">
        <f>IF(ISERROR(VLOOKUP(DATEVALUE(V$1&amp;"."&amp;$AG21&amp;"."&amp;$A$1),Feiertage!$A$2:$B$26,2,)),"",VLOOKUP(DATEVALUE(V$1&amp;"."&amp;$AG21&amp;"."&amp;$A$1),Feiertage!$A$2:$B$26,2,))</f>
        <v/>
      </c>
      <c r="W21" s="24" t="str">
        <f>IF(ISERROR(VLOOKUP(DATEVALUE(W$1&amp;"."&amp;$AG21&amp;"."&amp;$A$1),Feiertage!$A$2:$B$26,2,)),"",VLOOKUP(DATEVALUE(W$1&amp;"."&amp;$AG21&amp;"."&amp;$A$1),Feiertage!$A$2:$B$26,2,))</f>
        <v/>
      </c>
      <c r="X21" s="24" t="str">
        <f>IF(ISERROR(VLOOKUP(DATEVALUE(X$1&amp;"."&amp;$AG21&amp;"."&amp;$A$1),Feiertage!$A$2:$B$26,2,)),"",VLOOKUP(DATEVALUE(X$1&amp;"."&amp;$AG21&amp;"."&amp;$A$1),Feiertage!$A$2:$B$26,2,))</f>
        <v/>
      </c>
      <c r="Y21" s="24" t="str">
        <f>IF(ISERROR(VLOOKUP(DATEVALUE(Y$1&amp;"."&amp;$AG21&amp;"."&amp;$A$1),Feiertage!$A$2:$B$26,2,)),"",VLOOKUP(DATEVALUE(Y$1&amp;"."&amp;$AG21&amp;"."&amp;$A$1),Feiertage!$A$2:$B$26,2,))</f>
        <v/>
      </c>
      <c r="Z21" s="24" t="str">
        <f>IF(ISERROR(VLOOKUP(DATEVALUE(Z$1&amp;"."&amp;$AG21&amp;"."&amp;$A$1),Feiertage!$A$2:$B$26,2,)),"",VLOOKUP(DATEVALUE(Z$1&amp;"."&amp;$AG21&amp;"."&amp;$A$1),Feiertage!$A$2:$B$26,2,))</f>
        <v/>
      </c>
      <c r="AA21" s="24" t="str">
        <f>IF(ISERROR(VLOOKUP(DATEVALUE(AA$1&amp;"."&amp;$AG21&amp;"."&amp;$A$1),Feiertage!$A$2:$B$26,2,)),"",VLOOKUP(DATEVALUE(AA$1&amp;"."&amp;$AG21&amp;"."&amp;$A$1),Feiertage!$A$2:$B$26,2,))</f>
        <v/>
      </c>
      <c r="AB21" s="24" t="str">
        <f>IF(ISERROR(VLOOKUP(DATEVALUE(AB$1&amp;"."&amp;$AG21&amp;"."&amp;$A$1),Feiertage!$A$2:$B$26,2,)),"",VLOOKUP(DATEVALUE(AB$1&amp;"."&amp;$AG21&amp;"."&amp;$A$1),Feiertage!$A$2:$B$26,2,))</f>
        <v/>
      </c>
      <c r="AC21" s="39" t="str">
        <f>IF(ISERROR(VLOOKUP(DATEVALUE(AC$1&amp;"."&amp;$AG21&amp;"."&amp;$A$1),Feiertage!$A$2:$B$26,2,)),"",VLOOKUP(DATEVALUE(AC$1&amp;"."&amp;$AG21&amp;"."&amp;$A$1),Feiertage!$A$2:$B$26,2,))</f>
        <v/>
      </c>
      <c r="AD21" s="39" t="str">
        <f>IF(ISERROR(VLOOKUP(DATEVALUE(AD$1&amp;"."&amp;$AG21&amp;"."&amp;$A$1),Feiertage!$A$2:$B$26,2,)),"",VLOOKUP(DATEVALUE(AD$1&amp;"."&amp;$AG21&amp;"."&amp;$A$1),Feiertage!$A$2:$B$26,2,))</f>
        <v/>
      </c>
      <c r="AE21" s="39" t="str">
        <f>IF(ISERROR(VLOOKUP(DATEVALUE(AE$1&amp;"."&amp;$AG21&amp;"."&amp;$A$1),Feiertage!$A$2:$B$26,2,)),"",VLOOKUP(DATEVALUE(AE$1&amp;"."&amp;$AG21&amp;"."&amp;$A$1),Feiertage!$A$2:$B$26,2,))</f>
        <v/>
      </c>
      <c r="AF21" s="47" t="str">
        <f>IF(ISERROR(VLOOKUP(DATEVALUE(AF$1&amp;"."&amp;$AG21&amp;"."&amp;$A$1),Feiertage!$A$2:$B$26,2,)),"",VLOOKUP(DATEVALUE(AF$1&amp;"."&amp;$AG21&amp;"."&amp;$A$1),Feiertage!$A$2:$B$26,2,))</f>
        <v/>
      </c>
      <c r="AG21">
        <v>10</v>
      </c>
      <c r="AH21" s="53"/>
    </row>
    <row r="22" spans="1:34" ht="9.9499999999999993" customHeight="1">
      <c r="A22" s="49" t="s">
        <v>10</v>
      </c>
      <c r="B22" s="10">
        <f t="shared" ref="B22:AE22" si="10">DATEVALUE(B$1&amp;$A22&amp;$A$1)</f>
        <v>44501</v>
      </c>
      <c r="C22" s="11">
        <f t="shared" si="10"/>
        <v>44502</v>
      </c>
      <c r="D22" s="11">
        <f t="shared" si="10"/>
        <v>44503</v>
      </c>
      <c r="E22" s="11">
        <f t="shared" si="10"/>
        <v>44504</v>
      </c>
      <c r="F22" s="11">
        <f t="shared" si="10"/>
        <v>44505</v>
      </c>
      <c r="G22" s="11">
        <f t="shared" si="10"/>
        <v>44506</v>
      </c>
      <c r="H22" s="11">
        <f t="shared" si="10"/>
        <v>44507</v>
      </c>
      <c r="I22" s="11">
        <f t="shared" si="10"/>
        <v>44508</v>
      </c>
      <c r="J22" s="11">
        <f t="shared" si="10"/>
        <v>44509</v>
      </c>
      <c r="K22" s="11">
        <f t="shared" si="10"/>
        <v>44510</v>
      </c>
      <c r="L22" s="11">
        <f t="shared" si="10"/>
        <v>44511</v>
      </c>
      <c r="M22" s="11">
        <f t="shared" si="10"/>
        <v>44512</v>
      </c>
      <c r="N22" s="11">
        <f t="shared" si="10"/>
        <v>44513</v>
      </c>
      <c r="O22" s="11">
        <f t="shared" si="10"/>
        <v>44514</v>
      </c>
      <c r="P22" s="11">
        <f t="shared" si="10"/>
        <v>44515</v>
      </c>
      <c r="Q22" s="11">
        <f t="shared" si="10"/>
        <v>44516</v>
      </c>
      <c r="R22" s="11">
        <f t="shared" si="10"/>
        <v>44517</v>
      </c>
      <c r="S22" s="11">
        <f t="shared" si="10"/>
        <v>44518</v>
      </c>
      <c r="T22" s="11">
        <f t="shared" si="10"/>
        <v>44519</v>
      </c>
      <c r="U22" s="11">
        <f t="shared" si="10"/>
        <v>44520</v>
      </c>
      <c r="V22" s="11">
        <f t="shared" si="10"/>
        <v>44521</v>
      </c>
      <c r="W22" s="11">
        <f t="shared" si="10"/>
        <v>44522</v>
      </c>
      <c r="X22" s="11">
        <f t="shared" si="10"/>
        <v>44523</v>
      </c>
      <c r="Y22" s="11">
        <f t="shared" si="10"/>
        <v>44524</v>
      </c>
      <c r="Z22" s="11">
        <f t="shared" si="10"/>
        <v>44525</v>
      </c>
      <c r="AA22" s="11">
        <f t="shared" si="10"/>
        <v>44526</v>
      </c>
      <c r="AB22" s="11">
        <f t="shared" si="10"/>
        <v>44527</v>
      </c>
      <c r="AC22" s="11">
        <f t="shared" si="10"/>
        <v>44528</v>
      </c>
      <c r="AD22" s="11">
        <f t="shared" si="10"/>
        <v>44529</v>
      </c>
      <c r="AE22" s="11">
        <f t="shared" si="10"/>
        <v>44530</v>
      </c>
      <c r="AF22" s="12"/>
      <c r="AH22" s="52" t="s">
        <v>10</v>
      </c>
    </row>
    <row r="23" spans="1:34" ht="39.950000000000003" customHeight="1">
      <c r="A23" s="50"/>
      <c r="B23" s="46" t="str">
        <f>IF(ISERROR(VLOOKUP(DATEVALUE(B$1&amp;"."&amp;$AG23&amp;"."&amp;$A$1),Feiertage!$A$2:$B$26,2,)),"",VLOOKUP(DATEVALUE(B$1&amp;"."&amp;$AG23&amp;"."&amp;$A$1),Feiertage!$A$2:$B$26,2,))</f>
        <v/>
      </c>
      <c r="C23" s="24" t="str">
        <f>IF(ISERROR(VLOOKUP(DATEVALUE(C$1&amp;"."&amp;$AG23&amp;"."&amp;$A$1),Feiertage!$A$2:$B$26,2,)),"",VLOOKUP(DATEVALUE(C$1&amp;"."&amp;$AG23&amp;"."&amp;$A$1),Feiertage!$A$2:$B$26,2,))</f>
        <v/>
      </c>
      <c r="D23" s="24" t="str">
        <f>IF(ISERROR(VLOOKUP(DATEVALUE(D$1&amp;"."&amp;$AG23&amp;"."&amp;$A$1),Feiertage!$A$2:$B$26,2,)),"",VLOOKUP(DATEVALUE(D$1&amp;"."&amp;$AG23&amp;"."&amp;$A$1),Feiertage!$A$2:$B$26,2,))</f>
        <v/>
      </c>
      <c r="E23" s="24" t="str">
        <f>IF(ISERROR(VLOOKUP(DATEVALUE(E$1&amp;"."&amp;$AG23&amp;"."&amp;$A$1),Feiertage!$A$2:$B$26,2,)),"",VLOOKUP(DATEVALUE(E$1&amp;"."&amp;$AG23&amp;"."&amp;$A$1),Feiertage!$A$2:$B$26,2,))</f>
        <v/>
      </c>
      <c r="F23" s="24" t="str">
        <f>IF(ISERROR(VLOOKUP(DATEVALUE(F$1&amp;"."&amp;$AG23&amp;"."&amp;$A$1),Feiertage!$A$2:$B$26,2,)),"",VLOOKUP(DATEVALUE(F$1&amp;"."&amp;$AG23&amp;"."&amp;$A$1),Feiertage!$A$2:$B$26,2,))</f>
        <v/>
      </c>
      <c r="G23" s="24" t="str">
        <f>IF(ISERROR(VLOOKUP(DATEVALUE(G$1&amp;"."&amp;$AG23&amp;"."&amp;$A$1),Feiertage!$A$2:$B$26,2,)),"",VLOOKUP(DATEVALUE(G$1&amp;"."&amp;$AG23&amp;"."&amp;$A$1),Feiertage!$A$2:$B$26,2,))</f>
        <v/>
      </c>
      <c r="H23" s="24" t="str">
        <f>IF(ISERROR(VLOOKUP(DATEVALUE(H$1&amp;"."&amp;$AG23&amp;"."&amp;$A$1),Feiertage!$A$2:$B$26,2,)),"",VLOOKUP(DATEVALUE(H$1&amp;"."&amp;$AG23&amp;"."&amp;$A$1),Feiertage!$A$2:$B$26,2,))</f>
        <v/>
      </c>
      <c r="I23" s="24" t="str">
        <f>IF(ISERROR(VLOOKUP(DATEVALUE(I$1&amp;"."&amp;$AG23&amp;"."&amp;$A$1),Feiertage!$A$2:$B$26,2,)),"",VLOOKUP(DATEVALUE(I$1&amp;"."&amp;$AG23&amp;"."&amp;$A$1),Feiertage!$A$2:$B$26,2,))</f>
        <v/>
      </c>
      <c r="J23" s="42" t="str">
        <f>IF(ISERROR(VLOOKUP(DATEVALUE(J$1&amp;"."&amp;$AG23&amp;"."&amp;$A$1),Feiertage!$A$2:$B$26,2,)),"",VLOOKUP(DATEVALUE(J$1&amp;"."&amp;$AG23&amp;"."&amp;$A$1),Feiertage!$A$2:$B$26,2,))</f>
        <v/>
      </c>
      <c r="K23" s="39" t="str">
        <f>IF(ISERROR(VLOOKUP(DATEVALUE(K$1&amp;"."&amp;$AG23&amp;"."&amp;$A$1),Feiertage!$A$2:$B$26,2,)),"",VLOOKUP(DATEVALUE(K$1&amp;"."&amp;$AG23&amp;"."&amp;$A$1),Feiertage!$A$2:$B$26,2,))</f>
        <v/>
      </c>
      <c r="L23" s="39" t="str">
        <f>IF(ISERROR(VLOOKUP(DATEVALUE(L$1&amp;"."&amp;$AG23&amp;"."&amp;$A$1),Feiertage!$A$2:$B$26,2,)),"",VLOOKUP(DATEVALUE(L$1&amp;"."&amp;$AG23&amp;"."&amp;$A$1),Feiertage!$A$2:$B$26,2,))</f>
        <v/>
      </c>
      <c r="M23" s="39" t="str">
        <f>IF(ISERROR(VLOOKUP(DATEVALUE(M$1&amp;"."&amp;$AG23&amp;"."&amp;$A$1),Feiertage!$A$2:$B$26,2,)),"",VLOOKUP(DATEVALUE(M$1&amp;"."&amp;$AG23&amp;"."&amp;$A$1),Feiertage!$A$2:$B$26,2,))</f>
        <v/>
      </c>
      <c r="N23" s="39" t="str">
        <f>IF(ISERROR(VLOOKUP(DATEVALUE(N$1&amp;"."&amp;$AG23&amp;"."&amp;$A$1),Feiertage!$A$2:$B$26,2,)),"",VLOOKUP(DATEVALUE(N$1&amp;"."&amp;$AG23&amp;"."&amp;$A$1),Feiertage!$A$2:$B$26,2,))</f>
        <v/>
      </c>
      <c r="O23" s="39" t="str">
        <f>IF(ISERROR(VLOOKUP(DATEVALUE(O$1&amp;"."&amp;$AG23&amp;"."&amp;$A$1),Feiertage!$A$2:$B$26,2,)),"",VLOOKUP(DATEVALUE(O$1&amp;"."&amp;$AG23&amp;"."&amp;$A$1),Feiertage!$A$2:$B$26,2,))</f>
        <v/>
      </c>
      <c r="P23" s="42" t="str">
        <f>IF(ISERROR(VLOOKUP(DATEVALUE(P$1&amp;"."&amp;$AG23&amp;"."&amp;$A$1),Feiertage!$A$2:$B$26,2,)),"",VLOOKUP(DATEVALUE(P$1&amp;"."&amp;$AG23&amp;"."&amp;$A$1),Feiertage!$A$2:$B$26,2,))</f>
        <v/>
      </c>
      <c r="Q23" s="42" t="str">
        <f>IF(ISERROR(VLOOKUP(DATEVALUE(Q$1&amp;"."&amp;$AG23&amp;"."&amp;$A$1),Feiertage!$A$2:$B$26,2,)),"",VLOOKUP(DATEVALUE(Q$1&amp;"."&amp;$AG23&amp;"."&amp;$A$1),Feiertage!$A$2:$B$26,2,))</f>
        <v/>
      </c>
      <c r="R23" s="42" t="str">
        <f>IF(ISERROR(VLOOKUP(DATEVALUE(R$1&amp;"."&amp;$AG23&amp;"."&amp;$A$1),Feiertage!$A$2:$B$26,2,)),"",VLOOKUP(DATEVALUE(R$1&amp;"."&amp;$AG23&amp;"."&amp;$A$1),Feiertage!$A$2:$B$26,2,))</f>
        <v/>
      </c>
      <c r="S23" s="24" t="str">
        <f>IF(ISERROR(VLOOKUP(DATEVALUE(S$1&amp;"."&amp;$AG23&amp;"."&amp;$A$1),Feiertage!$A$2:$B$26,2,)),"",VLOOKUP(DATEVALUE(S$1&amp;"."&amp;$AG23&amp;"."&amp;$A$1),Feiertage!$A$2:$B$26,2,))</f>
        <v/>
      </c>
      <c r="T23" s="24" t="str">
        <f>IF(ISERROR(VLOOKUP(DATEVALUE(T$1&amp;"."&amp;$AG23&amp;"."&amp;$A$1),Feiertage!$A$2:$B$26,2,)),"",VLOOKUP(DATEVALUE(T$1&amp;"."&amp;$AG23&amp;"."&amp;$A$1),Feiertage!$A$2:$B$26,2,))</f>
        <v/>
      </c>
      <c r="U23" s="24" t="str">
        <f>IF(ISERROR(VLOOKUP(DATEVALUE(U$1&amp;"."&amp;$AG23&amp;"."&amp;$A$1),Feiertage!$A$2:$B$26,2,)),"",VLOOKUP(DATEVALUE(U$1&amp;"."&amp;$AG23&amp;"."&amp;$A$1),Feiertage!$A$2:$B$26,2,))</f>
        <v/>
      </c>
      <c r="V23" s="42" t="str">
        <f>IF(ISERROR(VLOOKUP(DATEVALUE(V$1&amp;"."&amp;$AG23&amp;"."&amp;$A$1),Feiertage!$A$2:$B$26,2,)),"",VLOOKUP(DATEVALUE(V$1&amp;"."&amp;$AG23&amp;"."&amp;$A$1),Feiertage!$A$2:$B$26,2,))</f>
        <v>Toten-sonntag</v>
      </c>
      <c r="W23" s="24" t="str">
        <f>IF(ISERROR(VLOOKUP(DATEVALUE(W$1&amp;"."&amp;$AG23&amp;"."&amp;$A$1),Feiertage!$A$2:$B$26,2,)),"",VLOOKUP(DATEVALUE(W$1&amp;"."&amp;$AG23&amp;"."&amp;$A$1),Feiertage!$A$2:$B$26,2,))</f>
        <v/>
      </c>
      <c r="X23" s="24" t="str">
        <f>IF(ISERROR(VLOOKUP(DATEVALUE(X$1&amp;"."&amp;$AG23&amp;"."&amp;$A$1),Feiertage!$A$2:$B$26,2,)),"",VLOOKUP(DATEVALUE(X$1&amp;"."&amp;$AG23&amp;"."&amp;$A$1),Feiertage!$A$2:$B$26,2,))</f>
        <v/>
      </c>
      <c r="Y23" s="24" t="str">
        <f>IF(ISERROR(VLOOKUP(DATEVALUE(Y$1&amp;"."&amp;$AG23&amp;"."&amp;$A$1),Feiertage!$A$2:$B$26,2,)),"",VLOOKUP(DATEVALUE(Y$1&amp;"."&amp;$AG23&amp;"."&amp;$A$1),Feiertage!$A$2:$B$26,2,))</f>
        <v/>
      </c>
      <c r="Z23" s="24" t="str">
        <f>IF(ISERROR(VLOOKUP(DATEVALUE(Z$1&amp;"."&amp;$AG23&amp;"."&amp;$A$1),Feiertage!$A$2:$B$26,2,)),"",VLOOKUP(DATEVALUE(Z$1&amp;"."&amp;$AG23&amp;"."&amp;$A$1),Feiertage!$A$2:$B$26,2,))</f>
        <v/>
      </c>
      <c r="AA23" s="24" t="str">
        <f>IF(ISERROR(VLOOKUP(DATEVALUE(AA$1&amp;"."&amp;$AG23&amp;"."&amp;$A$1),Feiertage!$A$2:$B$26,2,)),"",VLOOKUP(DATEVALUE(AA$1&amp;"."&amp;$AG23&amp;"."&amp;$A$1),Feiertage!$A$2:$B$26,2,))</f>
        <v/>
      </c>
      <c r="AB23" s="24" t="str">
        <f>IF(ISERROR(VLOOKUP(DATEVALUE(AB$1&amp;"."&amp;$AG23&amp;"."&amp;$A$1),Feiertage!$A$2:$B$26,2,)),"",VLOOKUP(DATEVALUE(AB$1&amp;"."&amp;$AG23&amp;"."&amp;$A$1),Feiertage!$A$2:$B$26,2,))</f>
        <v/>
      </c>
      <c r="AC23" s="24" t="str">
        <f>IF(ISERROR(VLOOKUP(DATEVALUE(AC$1&amp;"."&amp;$AG23&amp;"."&amp;$A$1),Feiertage!$A$2:$B$26,2,)),"",VLOOKUP(DATEVALUE(AC$1&amp;"."&amp;$AG23&amp;"."&amp;$A$1),Feiertage!$A$2:$B$26,2,))</f>
        <v>1. Advent</v>
      </c>
      <c r="AD23" s="24" t="str">
        <f>IF(ISERROR(VLOOKUP(DATEVALUE(AD$1&amp;"."&amp;$AG23&amp;"."&amp;$A$1),Feiertage!$A$2:$B$26,2,)),"",VLOOKUP(DATEVALUE(AD$1&amp;"."&amp;$AG23&amp;"."&amp;$A$1),Feiertage!$A$2:$B$26,2,))</f>
        <v/>
      </c>
      <c r="AE23" s="24" t="str">
        <f>IF(ISERROR(VLOOKUP(DATEVALUE(AE$1&amp;"."&amp;$AG23&amp;"."&amp;$A$1),Feiertage!$A$2:$B$26,2,)),"",VLOOKUP(DATEVALUE(AE$1&amp;"."&amp;$AG23&amp;"."&amp;$A$1),Feiertage!$A$2:$B$26,2,))</f>
        <v/>
      </c>
      <c r="AF23" s="21"/>
      <c r="AG23">
        <v>11</v>
      </c>
      <c r="AH23" s="53"/>
    </row>
    <row r="24" spans="1:34" ht="9.9499999999999993" customHeight="1">
      <c r="A24" s="49" t="s">
        <v>11</v>
      </c>
      <c r="B24" s="10">
        <f t="shared" ref="B24:AF24" si="11">DATEVALUE(B$1&amp;$A24&amp;$A$1)</f>
        <v>44531</v>
      </c>
      <c r="C24" s="11">
        <f t="shared" si="11"/>
        <v>44532</v>
      </c>
      <c r="D24" s="11">
        <f t="shared" si="11"/>
        <v>44533</v>
      </c>
      <c r="E24" s="11">
        <f t="shared" si="11"/>
        <v>44534</v>
      </c>
      <c r="F24" s="11">
        <f t="shared" si="11"/>
        <v>44535</v>
      </c>
      <c r="G24" s="11">
        <f t="shared" si="11"/>
        <v>44536</v>
      </c>
      <c r="H24" s="11">
        <f t="shared" si="11"/>
        <v>44537</v>
      </c>
      <c r="I24" s="11">
        <f t="shared" si="11"/>
        <v>44538</v>
      </c>
      <c r="J24" s="11">
        <f t="shared" si="11"/>
        <v>44539</v>
      </c>
      <c r="K24" s="11">
        <f t="shared" si="11"/>
        <v>44540</v>
      </c>
      <c r="L24" s="11">
        <f t="shared" si="11"/>
        <v>44541</v>
      </c>
      <c r="M24" s="11">
        <f t="shared" si="11"/>
        <v>44542</v>
      </c>
      <c r="N24" s="11">
        <f t="shared" si="11"/>
        <v>44543</v>
      </c>
      <c r="O24" s="11">
        <f t="shared" si="11"/>
        <v>44544</v>
      </c>
      <c r="P24" s="11">
        <f t="shared" si="11"/>
        <v>44545</v>
      </c>
      <c r="Q24" s="11">
        <f t="shared" si="11"/>
        <v>44546</v>
      </c>
      <c r="R24" s="11">
        <f t="shared" si="11"/>
        <v>44547</v>
      </c>
      <c r="S24" s="11">
        <f t="shared" si="11"/>
        <v>44548</v>
      </c>
      <c r="T24" s="11">
        <f t="shared" si="11"/>
        <v>44549</v>
      </c>
      <c r="U24" s="11">
        <f t="shared" si="11"/>
        <v>44550</v>
      </c>
      <c r="V24" s="11">
        <f t="shared" si="11"/>
        <v>44551</v>
      </c>
      <c r="W24" s="11">
        <f t="shared" si="11"/>
        <v>44552</v>
      </c>
      <c r="X24" s="11">
        <f t="shared" si="11"/>
        <v>44553</v>
      </c>
      <c r="Y24" s="11">
        <f t="shared" si="11"/>
        <v>44554</v>
      </c>
      <c r="Z24" s="11">
        <f t="shared" si="11"/>
        <v>44555</v>
      </c>
      <c r="AA24" s="11">
        <f t="shared" si="11"/>
        <v>44556</v>
      </c>
      <c r="AB24" s="11">
        <f t="shared" si="11"/>
        <v>44557</v>
      </c>
      <c r="AC24" s="11">
        <f t="shared" si="11"/>
        <v>44558</v>
      </c>
      <c r="AD24" s="11">
        <f t="shared" si="11"/>
        <v>44559</v>
      </c>
      <c r="AE24" s="11">
        <f t="shared" si="11"/>
        <v>44560</v>
      </c>
      <c r="AF24" s="12">
        <f t="shared" si="11"/>
        <v>44561</v>
      </c>
      <c r="AH24" s="52" t="s">
        <v>11</v>
      </c>
    </row>
    <row r="25" spans="1:34" ht="39.950000000000003" customHeight="1" thickBot="1">
      <c r="A25" s="51"/>
      <c r="B25" s="29" t="str">
        <f>IF(ISERROR(VLOOKUP(DATEVALUE(B$1&amp;"."&amp;$AG25&amp;"."&amp;$A$1),Feiertage!$A$2:$B$26,2,)),"",VLOOKUP(DATEVALUE(B$1&amp;"."&amp;$AG25&amp;"."&amp;$A$1),Feiertage!$A$2:$B$26,2,))</f>
        <v/>
      </c>
      <c r="C25" s="30" t="str">
        <f>IF(ISERROR(VLOOKUP(DATEVALUE(C$1&amp;"."&amp;$AG25&amp;"."&amp;$A$1),Feiertage!$A$2:$B$26,2,)),"",VLOOKUP(DATEVALUE(C$1&amp;"."&amp;$AG25&amp;"."&amp;$A$1),Feiertage!$A$2:$B$26,2,))</f>
        <v/>
      </c>
      <c r="D25" s="30" t="str">
        <f>IF(ISERROR(VLOOKUP(DATEVALUE(D$1&amp;"."&amp;$AG25&amp;"."&amp;$A$1),Feiertage!$A$2:$B$26,2,)),"",VLOOKUP(DATEVALUE(D$1&amp;"."&amp;$AG25&amp;"."&amp;$A$1),Feiertage!$A$2:$B$26,2,))</f>
        <v/>
      </c>
      <c r="E25" s="30" t="str">
        <f>IF(ISERROR(VLOOKUP(DATEVALUE(E$1&amp;"."&amp;$AG25&amp;"."&amp;$A$1),Feiertage!$A$2:$B$26,2,)),"",VLOOKUP(DATEVALUE(E$1&amp;"."&amp;$AG25&amp;"."&amp;$A$1),Feiertage!$A$2:$B$26,2,))</f>
        <v/>
      </c>
      <c r="F25" s="30" t="str">
        <f>IF(ISERROR(VLOOKUP(DATEVALUE(F$1&amp;"."&amp;$AG25&amp;"."&amp;$A$1),Feiertage!$A$2:$B$26,2,)),"",VLOOKUP(DATEVALUE(F$1&amp;"."&amp;$AG25&amp;"."&amp;$A$1),Feiertage!$A$2:$B$26,2,))</f>
        <v>2. Advent</v>
      </c>
      <c r="G25" s="48" t="str">
        <f>IF(ISERROR(VLOOKUP(DATEVALUE(G$1&amp;"."&amp;$AG25&amp;"."&amp;$A$1),Feiertage!$A$2:$B$26,2,)),"",VLOOKUP(DATEVALUE(G$1&amp;"."&amp;$AG25&amp;"."&amp;$A$1),Feiertage!$A$2:$B$26,2,))</f>
        <v/>
      </c>
      <c r="H25" s="30" t="str">
        <f>IF(ISERROR(VLOOKUP(DATEVALUE(H$1&amp;"."&amp;$AG25&amp;"."&amp;$A$1),Feiertage!$A$2:$B$26,2,)),"",VLOOKUP(DATEVALUE(H$1&amp;"."&amp;$AG25&amp;"."&amp;$A$1),Feiertage!$A$2:$B$26,2,))</f>
        <v/>
      </c>
      <c r="I25" s="30" t="str">
        <f>IF(ISERROR(VLOOKUP(DATEVALUE(I$1&amp;"."&amp;$AG25&amp;"."&amp;$A$1),Feiertage!$A$2:$B$26,2,)),"",VLOOKUP(DATEVALUE(I$1&amp;"."&amp;$AG25&amp;"."&amp;$A$1),Feiertage!$A$2:$B$26,2,))</f>
        <v/>
      </c>
      <c r="J25" s="30" t="str">
        <f>IF(ISERROR(VLOOKUP(DATEVALUE(J$1&amp;"."&amp;$AG25&amp;"."&amp;$A$1),Feiertage!$A$2:$B$26,2,)),"",VLOOKUP(DATEVALUE(J$1&amp;"."&amp;$AG25&amp;"."&amp;$A$1),Feiertage!$A$2:$B$26,2,))</f>
        <v/>
      </c>
      <c r="K25" s="30" t="str">
        <f>IF(ISERROR(VLOOKUP(DATEVALUE(K$1&amp;"."&amp;$AG25&amp;"."&amp;$A$1),Feiertage!$A$2:$B$26,2,)),"",VLOOKUP(DATEVALUE(K$1&amp;"."&amp;$AG25&amp;"."&amp;$A$1),Feiertage!$A$2:$B$26,2,))</f>
        <v/>
      </c>
      <c r="L25" s="30" t="str">
        <f>IF(ISERROR(VLOOKUP(DATEVALUE(L$1&amp;"."&amp;$AG25&amp;"."&amp;$A$1),Feiertage!$A$2:$B$26,2,)),"",VLOOKUP(DATEVALUE(L$1&amp;"."&amp;$AG25&amp;"."&amp;$A$1),Feiertage!$A$2:$B$26,2,))</f>
        <v/>
      </c>
      <c r="M25" s="30" t="str">
        <f>IF(ISERROR(VLOOKUP(DATEVALUE(M$1&amp;"."&amp;$AG25&amp;"."&amp;$A$1),Feiertage!$A$2:$B$26,2,)),"",VLOOKUP(DATEVALUE(M$1&amp;"."&amp;$AG25&amp;"."&amp;$A$1),Feiertage!$A$2:$B$26,2,))</f>
        <v>3. Advent</v>
      </c>
      <c r="N25" s="30" t="str">
        <f>IF(ISERROR(VLOOKUP(DATEVALUE(N$1&amp;"."&amp;$AG25&amp;"."&amp;$A$1),Feiertage!$A$2:$B$26,2,)),"",VLOOKUP(DATEVALUE(N$1&amp;"."&amp;$AG25&amp;"."&amp;$A$1),Feiertage!$A$2:$B$26,2,))</f>
        <v/>
      </c>
      <c r="O25" s="30" t="str">
        <f>IF(ISERROR(VLOOKUP(DATEVALUE(O$1&amp;"."&amp;$AG25&amp;"."&amp;$A$1),Feiertage!$A$2:$B$26,2,)),"",VLOOKUP(DATEVALUE(O$1&amp;"."&amp;$AG25&amp;"."&amp;$A$1),Feiertage!$A$2:$B$26,2,))</f>
        <v/>
      </c>
      <c r="P25" s="30" t="str">
        <f>IF(ISERROR(VLOOKUP(DATEVALUE(P$1&amp;"."&amp;$AG25&amp;"."&amp;$A$1),Feiertage!$A$2:$B$26,2,)),"",VLOOKUP(DATEVALUE(P$1&amp;"."&amp;$AG25&amp;"."&amp;$A$1),Feiertage!$A$2:$B$26,2,))</f>
        <v/>
      </c>
      <c r="Q25" s="30" t="str">
        <f>IF(ISERROR(VLOOKUP(DATEVALUE(Q$1&amp;"."&amp;$AG25&amp;"."&amp;$A$1),Feiertage!$A$2:$B$26,2,)),"",VLOOKUP(DATEVALUE(Q$1&amp;"."&amp;$AG25&amp;"."&amp;$A$1),Feiertage!$A$2:$B$26,2,))</f>
        <v/>
      </c>
      <c r="R25" s="30" t="str">
        <f>IF(ISERROR(VLOOKUP(DATEVALUE(R$1&amp;"."&amp;$AG25&amp;"."&amp;$A$1),Feiertage!$A$2:$B$26,2,)),"",VLOOKUP(DATEVALUE(R$1&amp;"."&amp;$AG25&amp;"."&amp;$A$1),Feiertage!$A$2:$B$26,2,))</f>
        <v/>
      </c>
      <c r="S25" s="30" t="str">
        <f>IF(ISERROR(VLOOKUP(DATEVALUE(S$1&amp;"."&amp;$AG25&amp;"."&amp;$A$1),Feiertage!$A$2:$B$26,2,)),"",VLOOKUP(DATEVALUE(S$1&amp;"."&amp;$AG25&amp;"."&amp;$A$1),Feiertage!$A$2:$B$26,2,))</f>
        <v/>
      </c>
      <c r="T25" s="30" t="str">
        <f>IF(ISERROR(VLOOKUP(DATEVALUE(T$1&amp;"."&amp;$AG25&amp;"."&amp;$A$1),Feiertage!$A$2:$B$26,2,)),"",VLOOKUP(DATEVALUE(T$1&amp;"."&amp;$AG25&amp;"."&amp;$A$1),Feiertage!$A$2:$B$26,2,))</f>
        <v>4. Advent</v>
      </c>
      <c r="U25" s="30" t="str">
        <f>IF(ISERROR(VLOOKUP(DATEVALUE(U$1&amp;"."&amp;$AG25&amp;"."&amp;$A$1),Feiertage!$A$2:$B$26,2,)),"",VLOOKUP(DATEVALUE(U$1&amp;"."&amp;$AG25&amp;"."&amp;$A$1),Feiertage!$A$2:$B$26,2,))</f>
        <v/>
      </c>
      <c r="V25" s="30" t="str">
        <f>IF(ISERROR(VLOOKUP(DATEVALUE(V$1&amp;"."&amp;$AG25&amp;"."&amp;$A$1),Feiertage!$A$2:$B$26,2,)),"",VLOOKUP(DATEVALUE(V$1&amp;"."&amp;$AG25&amp;"."&amp;$A$1),Feiertage!$A$2:$B$26,2,))</f>
        <v/>
      </c>
      <c r="W25" s="30" t="str">
        <f>IF(ISERROR(VLOOKUP(DATEVALUE(W$1&amp;"."&amp;$AG25&amp;"."&amp;$A$1),Feiertage!$A$2:$B$26,2,)),"",VLOOKUP(DATEVALUE(W$1&amp;"."&amp;$AG25&amp;"."&amp;$A$1),Feiertage!$A$2:$B$26,2,))</f>
        <v/>
      </c>
      <c r="X25" s="30" t="str">
        <f>IF(ISERROR(VLOOKUP(DATEVALUE(X$1&amp;"."&amp;$AG25&amp;"."&amp;$A$1),Feiertage!$A$2:$B$26,2,)),"",VLOOKUP(DATEVALUE(X$1&amp;"."&amp;$AG25&amp;"."&amp;$A$1),Feiertage!$A$2:$B$26,2,))</f>
        <v/>
      </c>
      <c r="Y25" s="7" t="s">
        <v>12</v>
      </c>
      <c r="Z25" s="7" t="s">
        <v>13</v>
      </c>
      <c r="AA25" s="7" t="s">
        <v>14</v>
      </c>
      <c r="AB25" s="40"/>
      <c r="AC25" s="7"/>
      <c r="AD25" s="7"/>
      <c r="AE25" s="7"/>
      <c r="AF25" s="26" t="s">
        <v>15</v>
      </c>
      <c r="AG25">
        <v>12</v>
      </c>
      <c r="AH25" s="54"/>
    </row>
    <row r="26" spans="1:34" ht="27" customHeight="1" thickBot="1">
      <c r="A26" s="35"/>
      <c r="B26" s="32">
        <v>1</v>
      </c>
      <c r="C26" s="33">
        <v>2</v>
      </c>
      <c r="D26" s="33">
        <v>3</v>
      </c>
      <c r="E26" s="33">
        <v>4</v>
      </c>
      <c r="F26" s="33">
        <v>5</v>
      </c>
      <c r="G26" s="33">
        <v>6</v>
      </c>
      <c r="H26" s="33">
        <v>7</v>
      </c>
      <c r="I26" s="33">
        <v>8</v>
      </c>
      <c r="J26" s="33">
        <v>9</v>
      </c>
      <c r="K26" s="33">
        <v>10</v>
      </c>
      <c r="L26" s="33">
        <v>11</v>
      </c>
      <c r="M26" s="33">
        <v>12</v>
      </c>
      <c r="N26" s="33">
        <v>13</v>
      </c>
      <c r="O26" s="33">
        <v>14</v>
      </c>
      <c r="P26" s="33">
        <v>15</v>
      </c>
      <c r="Q26" s="33">
        <v>16</v>
      </c>
      <c r="R26" s="33">
        <v>17</v>
      </c>
      <c r="S26" s="33">
        <v>18</v>
      </c>
      <c r="T26" s="33">
        <v>19</v>
      </c>
      <c r="U26" s="33">
        <v>20</v>
      </c>
      <c r="V26" s="33">
        <v>21</v>
      </c>
      <c r="W26" s="33">
        <v>22</v>
      </c>
      <c r="X26" s="33">
        <v>23</v>
      </c>
      <c r="Y26" s="33">
        <v>24</v>
      </c>
      <c r="Z26" s="33">
        <v>25</v>
      </c>
      <c r="AA26" s="33">
        <v>26</v>
      </c>
      <c r="AB26" s="33">
        <v>27</v>
      </c>
      <c r="AC26" s="33">
        <v>28</v>
      </c>
      <c r="AD26" s="33">
        <v>29</v>
      </c>
      <c r="AE26" s="33">
        <v>30</v>
      </c>
      <c r="AF26" s="34">
        <v>31</v>
      </c>
      <c r="AH26" s="36"/>
    </row>
    <row r="27" spans="1:34">
      <c r="A27" s="14"/>
      <c r="AA27" s="6"/>
    </row>
    <row r="28" spans="1:34">
      <c r="AA28" s="6"/>
    </row>
    <row r="29" spans="1:34">
      <c r="A29" s="14"/>
    </row>
  </sheetData>
  <mergeCells count="24">
    <mergeCell ref="AH2:AH3"/>
    <mergeCell ref="AH4:AH5"/>
    <mergeCell ref="AH6:AH7"/>
    <mergeCell ref="AH8:AH9"/>
    <mergeCell ref="A2:A3"/>
    <mergeCell ref="A4:A5"/>
    <mergeCell ref="A6:A7"/>
    <mergeCell ref="A8:A9"/>
    <mergeCell ref="A10:A11"/>
    <mergeCell ref="A12:A13"/>
    <mergeCell ref="A14:A15"/>
    <mergeCell ref="A16:A17"/>
    <mergeCell ref="AH18:AH19"/>
    <mergeCell ref="AH10:AH11"/>
    <mergeCell ref="AH12:AH13"/>
    <mergeCell ref="AH14:AH15"/>
    <mergeCell ref="AH16:AH17"/>
    <mergeCell ref="A22:A23"/>
    <mergeCell ref="A24:A25"/>
    <mergeCell ref="A18:A19"/>
    <mergeCell ref="A20:A21"/>
    <mergeCell ref="AH22:AH23"/>
    <mergeCell ref="AH24:AH25"/>
    <mergeCell ref="AH20:AH21"/>
  </mergeCells>
  <phoneticPr fontId="6" type="noConversion"/>
  <conditionalFormatting sqref="AD4 AE4:AF5">
    <cfRule type="expression" dxfId="15" priority="1" stopIfTrue="1">
      <formula>WEEKDAY(AD4:BD26,1)=1</formula>
    </cfRule>
  </conditionalFormatting>
  <conditionalFormatting sqref="Y25:AF25">
    <cfRule type="expression" dxfId="14" priority="2" stopIfTrue="1">
      <formula>WEEKDAY(Y25:AY34,1)=1</formula>
    </cfRule>
  </conditionalFormatting>
  <conditionalFormatting sqref="B25:X25 B3:AF3 B7:AF7 B9:AE9 B11:AF11 B13:AE13 B15:AF15 B17:AF17 B19:AE19 B21:AF21 B23:AE23 B5:AC5">
    <cfRule type="expression" dxfId="13" priority="3" stopIfTrue="1">
      <formula>WEEKDAY(B3:AB24,1)=1</formula>
    </cfRule>
  </conditionalFormatting>
  <conditionalFormatting sqref="AF13 AF19 AF23">
    <cfRule type="expression" dxfId="12" priority="4" stopIfTrue="1">
      <formula>WEEKDAY(AF13:BF30,1)=1</formula>
    </cfRule>
  </conditionalFormatting>
  <conditionalFormatting sqref="AF18">
    <cfRule type="expression" dxfId="11" priority="5" stopIfTrue="1">
      <formula>WEEKDAY(AF18:BF30,1)=1</formula>
    </cfRule>
  </conditionalFormatting>
  <conditionalFormatting sqref="AF22">
    <cfRule type="expression" dxfId="10" priority="6" stopIfTrue="1">
      <formula>WEEKDAY(AF22:BF32,1)=1</formula>
    </cfRule>
  </conditionalFormatting>
  <conditionalFormatting sqref="AD5">
    <cfRule type="expression" dxfId="9" priority="7" stopIfTrue="1">
      <formula>AD4=""</formula>
    </cfRule>
  </conditionalFormatting>
  <conditionalFormatting sqref="B16:AF16 B14:AF14 B12:AE12 B10:AF10 B8:AE8 B6:AF6 B2:AF2 B4:AC4">
    <cfRule type="expression" dxfId="8" priority="8" stopIfTrue="1">
      <formula>WEEKDAY(B2:AB14,1)=1</formula>
    </cfRule>
    <cfRule type="expression" dxfId="7" priority="9" stopIfTrue="1">
      <formula>B3&lt;&gt;""</formula>
    </cfRule>
  </conditionalFormatting>
  <conditionalFormatting sqref="AF8">
    <cfRule type="expression" dxfId="6" priority="10" stopIfTrue="1">
      <formula>WEEKDAY(AF8:BF28,1)=1</formula>
    </cfRule>
  </conditionalFormatting>
  <conditionalFormatting sqref="AF9">
    <cfRule type="expression" dxfId="5" priority="11" stopIfTrue="1">
      <formula>WEEKDAY(AF9:BF28,1)=1</formula>
    </cfRule>
  </conditionalFormatting>
  <conditionalFormatting sqref="AF12">
    <cfRule type="expression" dxfId="4" priority="12" stopIfTrue="1">
      <formula>WEEKDAY(AF12:BF28,1)=1</formula>
    </cfRule>
  </conditionalFormatting>
  <conditionalFormatting sqref="B24:AF24 B22:AE22 B20:AF20">
    <cfRule type="expression" dxfId="3" priority="13" stopIfTrue="1">
      <formula>WEEKDAY(B20:AB29,1)=1</formula>
    </cfRule>
    <cfRule type="expression" dxfId="2" priority="14" stopIfTrue="1">
      <formula>B21&lt;&gt;""</formula>
    </cfRule>
  </conditionalFormatting>
  <conditionalFormatting sqref="B18:AE18">
    <cfRule type="expression" dxfId="1" priority="15" stopIfTrue="1">
      <formula>WEEKDAY(B18:AB28,1)=1</formula>
    </cfRule>
    <cfRule type="expression" dxfId="0" priority="16" stopIfTrue="1">
      <formula>B19&lt;&gt;""</formula>
    </cfRule>
  </conditionalFormatting>
  <pageMargins left="0.39370078740157483" right="0.19685039370078741" top="0.59055118110236227" bottom="0" header="0.51181102362204722" footer="0.51181102362204722"/>
  <pageSetup paperSize="9" scale="80" orientation="landscape" r:id="rId1"/>
  <headerFooter alignWithMargins="0"/>
  <ignoredErrors>
    <ignoredError sqref="B4:AC4 B19:AE19 V8:AE8 B10:AF10 M9:AE9 Q7:AF7 AD4 B20:AF20 B18:AE18 B16:AF16 B14:AF14 B24:Y24 AD6 B17:AF17 B15:AF15 B13:AE13 B23:AE23 B21:AF21 B22:AE22 B12:AE12 B5:AC5 B3:AC3 B6:AC6 B8:U8 B9:L9 B7:P7 C11:R11 T11:AF11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C57"/>
  <sheetViews>
    <sheetView workbookViewId="0">
      <selection activeCell="B13" sqref="B13"/>
    </sheetView>
  </sheetViews>
  <sheetFormatPr defaultColWidth="11.42578125" defaultRowHeight="12.75"/>
  <cols>
    <col min="1" max="1" width="27" bestFit="1" customWidth="1"/>
    <col min="2" max="2" width="32.7109375" style="3" customWidth="1"/>
    <col min="4" max="4" width="23" bestFit="1" customWidth="1"/>
  </cols>
  <sheetData>
    <row r="1" spans="1:3" ht="26.25">
      <c r="A1" s="1" t="s">
        <v>16</v>
      </c>
      <c r="B1" s="2">
        <f>Kalender!A1</f>
        <v>2021</v>
      </c>
    </row>
    <row r="2" spans="1:3">
      <c r="A2" s="15">
        <f>DATEVALUE("01.01."&amp;B1)</f>
        <v>44197</v>
      </c>
      <c r="B2" s="4" t="s">
        <v>17</v>
      </c>
      <c r="C2" s="17"/>
    </row>
    <row r="3" spans="1:3">
      <c r="A3" s="15">
        <f>DATEVALUE("06.01."&amp;B1)</f>
        <v>44202</v>
      </c>
      <c r="B3" s="4" t="s">
        <v>18</v>
      </c>
      <c r="C3" s="17"/>
    </row>
    <row r="4" spans="1:3">
      <c r="A4" s="15">
        <f>A5-2</f>
        <v>44288</v>
      </c>
      <c r="B4" s="4" t="s">
        <v>19</v>
      </c>
      <c r="C4" s="17"/>
    </row>
    <row r="5" spans="1:3">
      <c r="A5" s="15">
        <f>DOLLAR((DAY(MINUTE(B1/38)/2+55) &amp; ".4." &amp; B1)/7,)*7-IF(YEAR(1)=1904,5,6)</f>
        <v>44290</v>
      </c>
      <c r="B5" s="4" t="s">
        <v>20</v>
      </c>
      <c r="C5" s="17"/>
    </row>
    <row r="6" spans="1:3">
      <c r="A6" s="15">
        <f>A5+1</f>
        <v>44291</v>
      </c>
      <c r="B6" s="4" t="s">
        <v>21</v>
      </c>
      <c r="C6" s="17"/>
    </row>
    <row r="7" spans="1:3">
      <c r="A7" s="15">
        <f>IF(WEEKDAY(DATE(B1,5,1),1)=1,(DATE(B1,5,1)+7),(DATE(B1,5,1)-WEEKDAY(DATE(B1,5,1)))+15)</f>
        <v>44325</v>
      </c>
      <c r="B7" s="5" t="s">
        <v>22</v>
      </c>
      <c r="C7" s="17"/>
    </row>
    <row r="8" spans="1:3">
      <c r="A8" s="16">
        <f>A5+39</f>
        <v>44329</v>
      </c>
      <c r="B8" s="4" t="s">
        <v>23</v>
      </c>
      <c r="C8" s="17"/>
    </row>
    <row r="9" spans="1:3">
      <c r="A9" s="15">
        <f>A5+49</f>
        <v>44339</v>
      </c>
      <c r="B9" s="4" t="s">
        <v>24</v>
      </c>
      <c r="C9" s="17"/>
    </row>
    <row r="10" spans="1:3">
      <c r="A10" s="15">
        <f>A9+1</f>
        <v>44340</v>
      </c>
      <c r="B10" s="4" t="s">
        <v>25</v>
      </c>
      <c r="C10" s="17"/>
    </row>
    <row r="11" spans="1:3">
      <c r="A11" s="15">
        <f>A5+60</f>
        <v>44350</v>
      </c>
      <c r="B11" s="4" t="s">
        <v>26</v>
      </c>
      <c r="C11" s="17"/>
    </row>
    <row r="12" spans="1:3">
      <c r="A12" s="15">
        <f>DATEVALUE("03.10."&amp;B1)</f>
        <v>44472</v>
      </c>
      <c r="B12" s="4" t="s">
        <v>27</v>
      </c>
      <c r="C12" s="17"/>
    </row>
    <row r="13" spans="1:3">
      <c r="A13" s="15">
        <f>DATE(B1,10,1)+7-WEEKDAY(DATE(B1,10,1),2)</f>
        <v>44472</v>
      </c>
      <c r="B13" s="4" t="s">
        <v>28</v>
      </c>
      <c r="C13" s="17"/>
    </row>
    <row r="14" spans="1:3">
      <c r="A14" s="15">
        <f>DATE(B1,12,25)-WEEKDAY(DATE(B1,12,25),2)-28</f>
        <v>44521</v>
      </c>
      <c r="B14" s="4" t="s">
        <v>29</v>
      </c>
      <c r="C14" s="17"/>
    </row>
    <row r="15" spans="1:3">
      <c r="A15" s="15">
        <f>DATE($B$1,12,25)-WEEKDAY(DATE($B$1,12,25),2)-21</f>
        <v>44528</v>
      </c>
      <c r="B15" s="4" t="s">
        <v>30</v>
      </c>
      <c r="C15" s="17"/>
    </row>
    <row r="16" spans="1:3">
      <c r="A16" s="15">
        <f>DATE($B$1,12,25)-WEEKDAY(DATE($B$1,12,25),2)-14</f>
        <v>44535</v>
      </c>
      <c r="B16" s="4" t="s">
        <v>31</v>
      </c>
      <c r="C16" s="17"/>
    </row>
    <row r="17" spans="1:3">
      <c r="A17" s="15">
        <f>DATE($B$1,12,25)-WEEKDAY(DATE($B$1,12,25),2)-7</f>
        <v>44542</v>
      </c>
      <c r="B17" s="4" t="s">
        <v>32</v>
      </c>
      <c r="C17" s="17"/>
    </row>
    <row r="18" spans="1:3">
      <c r="A18" s="15">
        <f>DATE($B$1,12,25)-WEEKDAY(DATE($B$1,12,25),2)</f>
        <v>44549</v>
      </c>
      <c r="B18" s="4" t="s">
        <v>33</v>
      </c>
      <c r="C18" s="17"/>
    </row>
    <row r="57" spans="2:2">
      <c r="B57"/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thorstenlorenz</dc:creator>
  <cp:keywords/>
  <dc:description/>
  <cp:lastModifiedBy/>
  <cp:revision/>
  <dcterms:created xsi:type="dcterms:W3CDTF">2008-03-20T07:28:05Z</dcterms:created>
  <dcterms:modified xsi:type="dcterms:W3CDTF">2020-11-10T22:28:09Z</dcterms:modified>
  <cp:category/>
  <cp:contentStatus/>
</cp:coreProperties>
</file>