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5" windowWidth="8115" windowHeight="3750" activeTab="3"/>
  </bookViews>
  <sheets>
    <sheet name="Duplik1" sheetId="4" r:id="rId1"/>
    <sheet name="Duplik2" sheetId="2" r:id="rId2"/>
    <sheet name="DuplikFo" sheetId="3" r:id="rId3"/>
    <sheet name="Verketten" sheetId="1" r:id="rId4"/>
  </sheets>
  <calcPr calcId="145621" iterate="1" iterateDelta="1E-4"/>
</workbook>
</file>

<file path=xl/calcChain.xml><?xml version="1.0" encoding="utf-8"?>
<calcChain xmlns="http://schemas.openxmlformats.org/spreadsheetml/2006/main">
  <c r="Q20" i="3" l="1"/>
  <c r="P20" i="3"/>
  <c r="O20" i="3"/>
  <c r="Q19" i="3"/>
  <c r="P19" i="3"/>
  <c r="O19" i="3"/>
  <c r="Q18" i="3"/>
  <c r="P18" i="3"/>
  <c r="O18" i="3"/>
  <c r="Q17" i="3"/>
  <c r="P17" i="3"/>
  <c r="O17" i="3"/>
  <c r="Q16" i="3"/>
  <c r="P16" i="3"/>
  <c r="O16" i="3"/>
  <c r="Q15" i="3"/>
  <c r="P15" i="3"/>
  <c r="O15" i="3"/>
  <c r="Q14" i="3"/>
  <c r="P14" i="3"/>
  <c r="O14" i="3"/>
  <c r="Q13" i="3"/>
  <c r="P13" i="3"/>
  <c r="O13" i="3"/>
  <c r="Q12" i="3"/>
  <c r="P12" i="3"/>
  <c r="O12" i="3"/>
  <c r="Q11" i="3"/>
  <c r="P11" i="3"/>
  <c r="O11" i="3"/>
  <c r="Q10" i="3"/>
  <c r="P10" i="3"/>
  <c r="O10" i="3"/>
  <c r="Q9" i="3"/>
  <c r="P9" i="3"/>
  <c r="O9" i="3"/>
  <c r="Q8" i="3"/>
  <c r="P8" i="3"/>
  <c r="O8" i="3"/>
  <c r="Q7" i="3"/>
  <c r="P7" i="3"/>
  <c r="O7" i="3"/>
  <c r="Q6" i="3"/>
  <c r="P6" i="3"/>
  <c r="O6" i="3"/>
  <c r="Q5" i="3"/>
  <c r="P5" i="3"/>
  <c r="O5" i="3"/>
  <c r="Q4" i="3"/>
  <c r="P4" i="3"/>
  <c r="O4" i="3"/>
  <c r="Q3" i="3"/>
  <c r="P3" i="3"/>
  <c r="O3" i="3"/>
  <c r="Q2" i="3"/>
  <c r="P2" i="3"/>
  <c r="O2" i="3"/>
  <c r="Q1" i="4"/>
  <c r="P1" i="4"/>
  <c r="Q14" i="4"/>
  <c r="P14" i="4"/>
  <c r="O14" i="4"/>
  <c r="S13" i="4"/>
  <c r="Q13" i="4"/>
  <c r="P13" i="4"/>
  <c r="O13" i="4"/>
  <c r="S12" i="4"/>
  <c r="Q12" i="4"/>
  <c r="P12" i="4"/>
  <c r="O12" i="4"/>
  <c r="S11" i="4"/>
  <c r="Q11" i="4"/>
  <c r="P11" i="4"/>
  <c r="O11" i="4"/>
  <c r="S10" i="4"/>
  <c r="Q10" i="4"/>
  <c r="P10" i="4"/>
  <c r="O10" i="4"/>
  <c r="S9" i="4"/>
  <c r="Q9" i="4"/>
  <c r="P9" i="4"/>
  <c r="O9" i="4"/>
  <c r="S8" i="4"/>
  <c r="Q8" i="4"/>
  <c r="P8" i="4"/>
  <c r="O8" i="4"/>
  <c r="S7" i="4"/>
  <c r="Q7" i="4"/>
  <c r="P7" i="4"/>
  <c r="O7" i="4"/>
  <c r="S6" i="4"/>
  <c r="Q6" i="4"/>
  <c r="P6" i="4"/>
  <c r="O6" i="4"/>
  <c r="S5" i="4"/>
  <c r="Q5" i="4"/>
  <c r="P5" i="4"/>
  <c r="O5" i="4"/>
  <c r="S4" i="4"/>
  <c r="Q4" i="4"/>
  <c r="P4" i="4"/>
  <c r="O4" i="4"/>
  <c r="S3" i="4"/>
  <c r="Q3" i="4"/>
  <c r="P3" i="4"/>
  <c r="O3" i="4"/>
  <c r="S2" i="4"/>
  <c r="Q2" i="4"/>
  <c r="P2" i="4"/>
  <c r="O2" i="4"/>
  <c r="S1" i="4"/>
  <c r="O1" i="4"/>
  <c r="Q1" i="3" l="1"/>
  <c r="P1" i="3"/>
  <c r="O1" i="3"/>
  <c r="C20" i="3"/>
  <c r="B20" i="3"/>
  <c r="A20" i="3"/>
  <c r="C19" i="3"/>
  <c r="B19" i="3"/>
  <c r="A19" i="3"/>
  <c r="C18" i="3"/>
  <c r="B18" i="3"/>
  <c r="A18" i="3"/>
  <c r="C17" i="3"/>
  <c r="B17" i="3"/>
  <c r="A17" i="3"/>
  <c r="C16" i="3"/>
  <c r="B16" i="3"/>
  <c r="A16" i="3"/>
  <c r="C15" i="3"/>
  <c r="B15" i="3"/>
  <c r="A15" i="3"/>
  <c r="C14" i="3"/>
  <c r="B14" i="3"/>
  <c r="A14" i="3"/>
  <c r="C13" i="3"/>
  <c r="B13" i="3"/>
  <c r="A13" i="3"/>
  <c r="C12" i="3"/>
  <c r="B12" i="3"/>
  <c r="A12" i="3"/>
  <c r="C11" i="3"/>
  <c r="B11" i="3"/>
  <c r="A11" i="3"/>
  <c r="C10" i="3"/>
  <c r="B10" i="3"/>
  <c r="A10" i="3"/>
  <c r="C9" i="3"/>
  <c r="B9" i="3"/>
  <c r="A9" i="3"/>
  <c r="C8" i="3"/>
  <c r="B8" i="3"/>
  <c r="A8" i="3"/>
  <c r="C7" i="3"/>
  <c r="B7" i="3"/>
  <c r="A7" i="3"/>
  <c r="C6" i="3"/>
  <c r="B6" i="3"/>
  <c r="A6" i="3"/>
  <c r="C5" i="3"/>
  <c r="B5" i="3"/>
  <c r="A5" i="3"/>
  <c r="C4" i="3"/>
  <c r="B4" i="3"/>
  <c r="A4" i="3"/>
  <c r="C3" i="3"/>
  <c r="B3" i="3"/>
  <c r="A3" i="3"/>
  <c r="C2" i="3"/>
  <c r="B2" i="3"/>
  <c r="A2" i="3"/>
  <c r="C1" i="3"/>
  <c r="B1" i="3"/>
  <c r="A1" i="3"/>
  <c r="M8" i="3"/>
  <c r="K8" i="3"/>
  <c r="L8" i="3"/>
  <c r="I20" i="3"/>
  <c r="H20" i="3"/>
  <c r="G20" i="3"/>
  <c r="I19" i="3"/>
  <c r="H19" i="3"/>
  <c r="G19" i="3"/>
  <c r="I18" i="3"/>
  <c r="H18" i="3"/>
  <c r="G18" i="3"/>
  <c r="I17" i="3"/>
  <c r="H17" i="3"/>
  <c r="G17" i="3"/>
  <c r="I16" i="3"/>
  <c r="H16" i="3"/>
  <c r="G16" i="3"/>
  <c r="I15" i="3"/>
  <c r="H15" i="3"/>
  <c r="G15" i="3"/>
  <c r="I14" i="3"/>
  <c r="H14" i="3"/>
  <c r="G14" i="3"/>
  <c r="I13" i="3"/>
  <c r="H13" i="3"/>
  <c r="G13" i="3"/>
  <c r="I12" i="3"/>
  <c r="H12" i="3"/>
  <c r="G12" i="3"/>
  <c r="I11" i="3"/>
  <c r="H11" i="3"/>
  <c r="G11" i="3"/>
  <c r="I10" i="3"/>
  <c r="H10" i="3"/>
  <c r="G10" i="3"/>
  <c r="I9" i="3"/>
  <c r="H9" i="3"/>
  <c r="G9" i="3"/>
  <c r="I8" i="3"/>
  <c r="H8" i="3"/>
  <c r="G8" i="3"/>
  <c r="I7" i="3"/>
  <c r="H7" i="3"/>
  <c r="G7" i="3"/>
  <c r="I6" i="3"/>
  <c r="H6" i="3"/>
  <c r="G6" i="3"/>
  <c r="I5" i="3"/>
  <c r="H5" i="3"/>
  <c r="G5" i="3"/>
  <c r="I4" i="3"/>
  <c r="H4" i="3"/>
  <c r="G4" i="3"/>
  <c r="I3" i="3"/>
  <c r="H3" i="3"/>
  <c r="G3" i="3"/>
  <c r="I2" i="3"/>
  <c r="H2" i="3"/>
  <c r="G2" i="3"/>
  <c r="I1" i="3"/>
  <c r="H1" i="3"/>
  <c r="G1" i="3"/>
  <c r="C10" i="1" l="1" a="1"/>
  <c r="C10" i="1" s="1"/>
  <c r="H1" i="4"/>
  <c r="I1" i="4"/>
  <c r="J1" i="4"/>
  <c r="H2" i="4"/>
  <c r="I2" i="4"/>
  <c r="J2" i="4"/>
  <c r="H3" i="4"/>
  <c r="I3" i="4"/>
  <c r="J3" i="4"/>
  <c r="H4" i="4"/>
  <c r="I4" i="4"/>
  <c r="J4" i="4"/>
  <c r="H5" i="4"/>
  <c r="I5" i="4"/>
  <c r="J5" i="4"/>
  <c r="H6" i="4"/>
  <c r="I6" i="4"/>
  <c r="J6" i="4"/>
  <c r="H7" i="4"/>
  <c r="I7" i="4"/>
  <c r="J7" i="4"/>
  <c r="H8" i="4"/>
  <c r="I8" i="4"/>
  <c r="J8" i="4"/>
  <c r="H9" i="4"/>
  <c r="I9" i="4"/>
  <c r="J9" i="4"/>
  <c r="H10" i="4"/>
  <c r="I10" i="4"/>
  <c r="J10" i="4"/>
  <c r="H11" i="4"/>
  <c r="I11" i="4"/>
  <c r="J11" i="4"/>
  <c r="H12" i="4"/>
  <c r="I12" i="4"/>
  <c r="J12" i="4"/>
  <c r="H13" i="4"/>
  <c r="I13" i="4"/>
  <c r="J13" i="4"/>
  <c r="H14" i="4"/>
  <c r="I14" i="4"/>
  <c r="J14" i="4"/>
  <c r="H15" i="4"/>
  <c r="I15" i="4"/>
  <c r="J15" i="4"/>
  <c r="N24" i="3" l="1"/>
  <c r="U24" i="3"/>
  <c r="N25" i="3"/>
  <c r="U25" i="3"/>
  <c r="C1" i="1"/>
  <c r="D1" i="1" a="1"/>
  <c r="D1" i="1"/>
  <c r="P1" i="1"/>
  <c r="C3" i="1"/>
  <c r="D3" i="1" a="1"/>
  <c r="D3" i="1"/>
  <c r="P3" i="1"/>
  <c r="C5" i="1"/>
  <c r="D5" i="1" a="1"/>
  <c r="D5" i="1"/>
  <c r="P5" i="1"/>
  <c r="C6" i="1"/>
  <c r="D6" i="1" a="1"/>
  <c r="D6" i="1"/>
  <c r="P6" i="1"/>
  <c r="S6" i="1"/>
  <c r="D7" i="1" a="1"/>
  <c r="D7" i="1"/>
  <c r="P7" i="1"/>
  <c r="Q7" i="1" a="1"/>
  <c r="Q7" i="1"/>
  <c r="Q9" i="1" a="1"/>
  <c r="Q9" i="1"/>
</calcChain>
</file>

<file path=xl/sharedStrings.xml><?xml version="1.0" encoding="utf-8"?>
<sst xmlns="http://schemas.openxmlformats.org/spreadsheetml/2006/main" count="139" uniqueCount="133">
  <si>
    <t>T1A1</t>
  </si>
  <si>
    <t>T1B1</t>
  </si>
  <si>
    <t>T1C1</t>
  </si>
  <si>
    <t>T1B2</t>
  </si>
  <si>
    <t>T1C2</t>
  </si>
  <si>
    <t>T1A3</t>
  </si>
  <si>
    <t>T1C3</t>
  </si>
  <si>
    <t>T1A4</t>
  </si>
  <si>
    <t>T1B4</t>
  </si>
  <si>
    <t>T1C4</t>
  </si>
  <si>
    <t>T1A5</t>
  </si>
  <si>
    <t>T1C5</t>
  </si>
  <si>
    <t>T1A6</t>
  </si>
  <si>
    <t>T1B6</t>
  </si>
  <si>
    <t>T1C6</t>
  </si>
  <si>
    <t>T1A7</t>
  </si>
  <si>
    <t>T1B7</t>
  </si>
  <si>
    <t>T1C7</t>
  </si>
  <si>
    <t>T1B8</t>
  </si>
  <si>
    <t>T1C8</t>
  </si>
  <si>
    <t>T1A9</t>
  </si>
  <si>
    <t>T1B9</t>
  </si>
  <si>
    <t>T1C9</t>
  </si>
  <si>
    <t>T1A10</t>
  </si>
  <si>
    <t>T1B10</t>
  </si>
  <si>
    <t>T1C10</t>
  </si>
  <si>
    <t>T1A11</t>
  </si>
  <si>
    <t>T1B11</t>
  </si>
  <si>
    <t>T1C11</t>
  </si>
  <si>
    <t>T1A12</t>
  </si>
  <si>
    <t>T1B12</t>
  </si>
  <si>
    <t>T1C12</t>
  </si>
  <si>
    <t>T1A13</t>
  </si>
  <si>
    <t>T1B13</t>
  </si>
  <si>
    <t>T1C13</t>
  </si>
  <si>
    <t>T2A1</t>
  </si>
  <si>
    <t>T2B1</t>
  </si>
  <si>
    <t>T2C1</t>
  </si>
  <si>
    <t>T2A2</t>
  </si>
  <si>
    <t>T2B2</t>
  </si>
  <si>
    <t>T2C2</t>
  </si>
  <si>
    <t>T2A3</t>
  </si>
  <si>
    <t>T2B3</t>
  </si>
  <si>
    <t>T2A4</t>
  </si>
  <si>
    <t>T2B4</t>
  </si>
  <si>
    <t>T2C4</t>
  </si>
  <si>
    <t>T2A5</t>
  </si>
  <si>
    <t>T2B5</t>
  </si>
  <si>
    <t>T2C5</t>
  </si>
  <si>
    <t>T2A6</t>
  </si>
  <si>
    <t>T2C6</t>
  </si>
  <si>
    <t>T2A7</t>
  </si>
  <si>
    <t>T2B7</t>
  </si>
  <si>
    <t>T2C7</t>
  </si>
  <si>
    <t>T2A8</t>
  </si>
  <si>
    <t>T2B8</t>
  </si>
  <si>
    <t>T2C8</t>
  </si>
  <si>
    <t>T2B9</t>
  </si>
  <si>
    <t>T2C9</t>
  </si>
  <si>
    <t>T2A10</t>
  </si>
  <si>
    <t>T2B10</t>
  </si>
  <si>
    <t>T2C10</t>
  </si>
  <si>
    <t>T2A11</t>
  </si>
  <si>
    <t>T2C11</t>
  </si>
  <si>
    <t>T2A12</t>
  </si>
  <si>
    <t>T2C12</t>
  </si>
  <si>
    <t>T2A13</t>
  </si>
  <si>
    <t>T2B13</t>
  </si>
  <si>
    <t>T2A14</t>
  </si>
  <si>
    <t>T2B14</t>
  </si>
  <si>
    <t>T2C14</t>
  </si>
  <si>
    <t>T_2B6</t>
  </si>
  <si>
    <t>T_2C3</t>
  </si>
  <si>
    <t>T2_B12</t>
  </si>
  <si>
    <t>zeigt immer nur den ersten Doppeleintrag:</t>
  </si>
  <si>
    <t>http://www.excelformeln.de/formeln.html?welcher=155</t>
  </si>
  <si>
    <t xml:space="preserve"> Flexibles Verketten von Zellen eines Bereiches (155)</t>
  </si>
  <si>
    <t>Lösung
Wähle Extras&gt;Optionen&gt;Berechnen&gt;Iteration&gt;Maximale Iterationszahl:100
Beispiel in dem alle Einträge aus B verkettet werden sollen, in denen in Spalte A ein Kenner steht:
Die Liste geht von A1 bis A100
Für eine längere Liste muß die maximale Iterationszahl erhöht werden
In Spalte A stehen die Kenner (hier: die 1)
In Spalte B stehen die zu verkettenden Einträge.
In C1 steht
=WENN(C1=100;1;C1+1)(ausblenden)
in D1 steht
{=WENN(C1=1;"";WENN(C1-1&gt;ZÄHLENWENN(A:A;1);D1;D1&amp;INDEX(B$1:B$100;KKLEINSTE(WENN(A$1:A$100=1;ZEILE($1:$100));C1-1))))}</t>
  </si>
  <si>
    <t>www.gutefrage.net/frage/hilfewelche-formel-nehmen-um-duplikate-in-zwei-arbeitsmappen-zu-finden?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</si>
  <si>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</si>
  <si>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</si>
  <si>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</si>
  <si>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</si>
  <si>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</si>
  <si>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</si>
  <si>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</si>
  <si>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</si>
  <si>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</si>
  <si>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</si>
  <si>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</si>
  <si>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</si>
  <si>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</si>
  <si>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</si>
  <si>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</si>
  <si>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</si>
  <si>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</si>
  <si>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</si>
  <si>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</si>
  <si>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</si>
  <si>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</si>
  <si>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</si>
  <si>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</si>
  <si>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</si>
  <si>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</si>
  <si>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</si>
  <si>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ä</t>
  </si>
  <si>
    <t>ö</t>
  </si>
  <si>
    <t>ü</t>
  </si>
  <si>
    <t>ß</t>
  </si>
  <si>
    <t xml:space="preserve"> &lt;grün: Doppel innerhalb desselben Blattes</t>
  </si>
  <si>
    <t>Duplikate aus Duplik1 in Duplik2</t>
  </si>
  <si>
    <t>Duplik</t>
  </si>
  <si>
    <t>Tab &lt;=&gt;</t>
  </si>
  <si>
    <t>T1_A2</t>
  </si>
  <si>
    <t xml:space="preserve"> &lt;=Experim.</t>
  </si>
  <si>
    <t>bcp für verketten</t>
  </si>
  <si>
    <t xml:space="preserve"> &lt;wie bekommt man da eine Laufzahl rein?</t>
  </si>
  <si>
    <r>
      <t xml:space="preserve"> &lt;= so funktioniert die </t>
    </r>
    <r>
      <rPr>
        <b/>
        <u/>
        <sz val="11"/>
        <color rgb="FFCC00CC"/>
        <rFont val="Calibri"/>
        <family val="2"/>
        <scheme val="minor"/>
      </rPr>
      <t>BEDINGTE</t>
    </r>
    <r>
      <rPr>
        <b/>
        <sz val="11"/>
        <color rgb="FFCC00CC"/>
        <rFont val="Calibri"/>
        <family val="2"/>
        <scheme val="minor"/>
      </rPr>
      <t xml:space="preserve"> Verkettung!</t>
    </r>
  </si>
  <si>
    <r>
      <t xml:space="preserve"> &lt;= so funktioniert die </t>
    </r>
    <r>
      <rPr>
        <b/>
        <u/>
        <sz val="11"/>
        <color rgb="FFCC00CC"/>
        <rFont val="Calibri"/>
        <family val="2"/>
        <scheme val="minor"/>
      </rPr>
      <t>UNbedingte</t>
    </r>
    <r>
      <rPr>
        <b/>
        <sz val="11"/>
        <color rgb="FFCC00CC"/>
        <rFont val="Calibri"/>
        <family val="2"/>
        <scheme val="minor"/>
      </rPr>
      <t xml:space="preserve"> Verkettung!</t>
    </r>
  </si>
  <si>
    <t xml:space="preserve"> &lt;=Laufzahl funktioniert!</t>
  </si>
  <si>
    <t xml:space="preserve"> &lt;=linke Zahl muss größer sein als Bereich</t>
  </si>
  <si>
    <t>Makro ist einfacher!</t>
  </si>
  <si>
    <t>Bedingte:</t>
  </si>
  <si>
    <t xml:space="preserve"> &lt;=Texte Verketten</t>
  </si>
  <si>
    <t>Kkleinste, Kgrösste: egal?</t>
  </si>
  <si>
    <t>www.gutefrage.net/frage/wie-erstelle-ich-in-excel-vba-einen-kalender-unabhaengig-vom-pc-datum?</t>
  </si>
  <si>
    <r>
      <t xml:space="preserve"> </t>
    </r>
    <r>
      <rPr>
        <sz val="8"/>
        <color theme="1"/>
        <rFont val="Arial Black"/>
        <family val="2"/>
      </rPr>
      <t>Ken</t>
    </r>
    <r>
      <rPr>
        <sz val="8"/>
        <color rgb="FFCC00CC"/>
        <rFont val="Arial Black"/>
        <family val="2"/>
      </rPr>
      <t>_</t>
    </r>
    <r>
      <rPr>
        <b/>
        <sz val="10"/>
        <color rgb="FFCC00CC"/>
        <rFont val="Arial Black"/>
        <family val="2"/>
      </rPr>
      <t>î</t>
    </r>
    <r>
      <rPr>
        <sz val="8"/>
        <color rgb="FFCC00CC"/>
        <rFont val="Arial Black"/>
        <family val="2"/>
      </rPr>
      <t>_</t>
    </r>
    <r>
      <rPr>
        <sz val="8"/>
        <color theme="1"/>
        <rFont val="Arial Black"/>
        <family val="2"/>
      </rPr>
      <t>ner</t>
    </r>
    <r>
      <rPr>
        <sz val="8"/>
        <color rgb="FFCC00CC"/>
        <rFont val="Arial Black"/>
        <family val="2"/>
      </rPr>
      <t xml:space="preserve"> </t>
    </r>
  </si>
  <si>
    <t>{=WENN(C1=1;"";WENN(C1-1&gt;ZÄHLENWENN(A1:A100;1);D1;D1&amp;INDEX(B$1:B$100;KKLEINSTE(WENN(A$1:A$100=1;ZEILE(A$1:A$100));C1-1))))}</t>
  </si>
  <si>
    <t>{=WENN(C1=1;"";WENN(C1-1&gt;ZÄHLENWENN(A:A;1);D1;D1&amp;INDEX(B$1:B$100;KKLEINSTE(ZEILE(a$1:a$100);C1-1))))}</t>
  </si>
  <si>
    <r>
      <t xml:space="preserve"> =WENN(C6-1&gt;ANZAHL2(B1:B30);D6;D6&amp;INDEX(B$1:B$30;</t>
    </r>
    <r>
      <rPr>
        <b/>
        <sz val="10"/>
        <color theme="1"/>
        <rFont val="Calibri"/>
        <family val="2"/>
        <scheme val="minor"/>
      </rPr>
      <t>KGRÖSSTE</t>
    </r>
    <r>
      <rPr>
        <sz val="10"/>
        <color theme="1"/>
        <rFont val="Calibri"/>
        <family val="2"/>
        <scheme val="minor"/>
      </rPr>
      <t>(WENN(B$1:B$30&lt;&gt;"";ZEILE(A$1:A$30));C6-1)))</t>
    </r>
  </si>
  <si>
    <t>ganz anderes Thema:</t>
  </si>
  <si>
    <t>Erster Anlauf: am Platz von 1 ist jeweils ein Duplikat aus Duplik2</t>
  </si>
  <si>
    <t>nur Suche in korrespond. Spalte (also einzeilig)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</si>
</sst>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\-0;[Color7]\°"/>
  </numFmts>
  <fonts count="21" x14ac:knownFonts="1">
    <font>
      <sz val="11"/>
      <color theme="1"/>
      <name val="Calibri"/>
      <family val="2"/>
      <scheme val="minor"/>
    </font>
    <font>
      <b/>
      <sz val="8"/>
      <color theme="1"/>
      <name val="Arial Black"/>
      <family val="2"/>
    </font>
    <font>
      <b/>
      <sz val="8"/>
      <color theme="1"/>
      <name val="Calibri"/>
      <family val="2"/>
      <scheme val="minor"/>
    </font>
    <font>
      <b/>
      <i/>
      <sz val="8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color rgb="FFCC00CC"/>
      <name val="Arial Black"/>
      <family val="2"/>
    </font>
    <font>
      <u/>
      <sz val="10"/>
      <color rgb="FFCC00CC"/>
      <name val="Arial"/>
      <family val="2"/>
    </font>
    <font>
      <sz val="11"/>
      <color rgb="FF008000"/>
      <name val="Calibri"/>
      <family val="2"/>
      <scheme val="minor"/>
    </font>
    <font>
      <sz val="11"/>
      <color rgb="FFCC00CC"/>
      <name val="Calibri"/>
      <family val="2"/>
      <scheme val="minor"/>
    </font>
    <font>
      <b/>
      <sz val="8"/>
      <color rgb="FF0000CC"/>
      <name val="Arial Black"/>
      <family val="2"/>
    </font>
    <font>
      <b/>
      <sz val="11"/>
      <color rgb="FFCC00CC"/>
      <name val="Calibri"/>
      <family val="2"/>
      <scheme val="minor"/>
    </font>
    <font>
      <b/>
      <u/>
      <sz val="11"/>
      <color rgb="FFCC00CC"/>
      <name val="Calibri"/>
      <family val="2"/>
      <scheme val="minor"/>
    </font>
    <font>
      <sz val="11"/>
      <color rgb="FFCC3300"/>
      <name val="Calibri"/>
      <family val="2"/>
      <scheme val="minor"/>
    </font>
    <font>
      <b/>
      <sz val="11"/>
      <color rgb="FFCC3300"/>
      <name val="Calibri"/>
      <family val="2"/>
      <scheme val="minor"/>
    </font>
    <font>
      <i/>
      <sz val="10"/>
      <color theme="1"/>
      <name val="Aparajita"/>
      <family val="2"/>
    </font>
    <font>
      <b/>
      <u val="double"/>
      <sz val="11"/>
      <color rgb="FFCC00CC"/>
      <name val="Arial Black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CC00CC"/>
      <name val="Arial Black"/>
      <family val="2"/>
    </font>
    <font>
      <sz val="8"/>
      <color theme="1"/>
      <name val="Arial Black"/>
      <family val="2"/>
    </font>
    <font>
      <sz val="9"/>
      <color rgb="FFCC33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99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5">
    <xf numFmtId="0" fontId="0" fillId="0" borderId="0" xfId="0"/>
    <xf numFmtId="164" fontId="0" fillId="0" borderId="0" xfId="0" applyNumberFormat="1"/>
    <xf numFmtId="164" fontId="1" fillId="0" borderId="0" xfId="0" applyNumberFormat="1" applyFont="1"/>
    <xf numFmtId="164" fontId="1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164" fontId="3" fillId="0" borderId="0" xfId="0" applyNumberFormat="1" applyFont="1"/>
    <xf numFmtId="0" fontId="4" fillId="0" borderId="0" xfId="1"/>
    <xf numFmtId="0" fontId="0" fillId="0" borderId="0" xfId="0" applyAlignment="1"/>
    <xf numFmtId="164" fontId="4" fillId="0" borderId="0" xfId="1" applyNumberFormat="1"/>
    <xf numFmtId="0" fontId="5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/>
    <xf numFmtId="0" fontId="8" fillId="0" borderId="0" xfId="0" applyFont="1"/>
    <xf numFmtId="0" fontId="0" fillId="0" borderId="1" xfId="0" applyBorder="1" applyAlignment="1">
      <alignment horizontal="center"/>
    </xf>
    <xf numFmtId="164" fontId="9" fillId="0" borderId="0" xfId="0" applyNumberFormat="1" applyFont="1"/>
    <xf numFmtId="0" fontId="10" fillId="0" borderId="0" xfId="0" applyFont="1"/>
    <xf numFmtId="0" fontId="13" fillId="0" borderId="5" xfId="0" applyFont="1" applyBorder="1"/>
    <xf numFmtId="0" fontId="14" fillId="0" borderId="0" xfId="0" applyFont="1"/>
    <xf numFmtId="0" fontId="15" fillId="0" borderId="0" xfId="0" applyFont="1"/>
    <xf numFmtId="0" fontId="0" fillId="0" borderId="0" xfId="0" applyAlignment="1">
      <alignment horizontal="right"/>
    </xf>
    <xf numFmtId="0" fontId="0" fillId="2" borderId="0" xfId="0" applyFill="1" applyAlignment="1">
      <alignment horizontal="right"/>
    </xf>
    <xf numFmtId="0" fontId="4" fillId="2" borderId="0" xfId="1" applyFill="1"/>
    <xf numFmtId="0" fontId="0" fillId="2" borderId="0" xfId="0" applyFill="1"/>
    <xf numFmtId="0" fontId="0" fillId="2" borderId="0" xfId="0" applyFill="1" applyAlignment="1">
      <alignment horizontal="left"/>
    </xf>
    <xf numFmtId="0" fontId="16" fillId="0" borderId="5" xfId="0" applyFont="1" applyBorder="1" applyAlignment="1">
      <alignment horizontal="center"/>
    </xf>
    <xf numFmtId="0" fontId="12" fillId="0" borderId="0" xfId="0" applyFont="1"/>
    <xf numFmtId="0" fontId="13" fillId="0" borderId="4" xfId="0" applyFont="1" applyBorder="1"/>
    <xf numFmtId="0" fontId="20" fillId="0" borderId="0" xfId="0" applyFont="1"/>
    <xf numFmtId="0" fontId="13" fillId="3" borderId="3" xfId="0" applyFont="1" applyFill="1" applyBorder="1"/>
    <xf numFmtId="0" fontId="12" fillId="3" borderId="0" xfId="0" applyFont="1" applyFill="1"/>
    <xf numFmtId="0" fontId="13" fillId="3" borderId="5" xfId="0" applyFont="1" applyFill="1" applyBorder="1"/>
    <xf numFmtId="0" fontId="0" fillId="3" borderId="0" xfId="0" applyFill="1"/>
    <xf numFmtId="0" fontId="0" fillId="0" borderId="2" xfId="0" applyBorder="1" applyAlignment="1">
      <alignment horizontal="right"/>
    </xf>
    <xf numFmtId="0" fontId="0" fillId="4" borderId="0" xfId="0" applyFill="1"/>
    <xf numFmtId="164" fontId="9" fillId="5" borderId="0" xfId="0" applyNumberFormat="1" applyFont="1" applyFill="1" applyAlignment="1">
      <alignment horizontal="right"/>
    </xf>
  </cellXfs>
  <cellStyles count="2">
    <cellStyle name="Hyperlink" xfId="1" builtinId="8"/>
    <cellStyle name="Standard" xfId="0" builtinId="0"/>
  </cellStyles>
  <dxfs count="0"/>
  <tableStyles count="0" defaultTableStyle="TableStyleMedium2" defaultPivotStyle="PivotStyleLight16"/>
  <colors>
    <mruColors>
      <color rgb="FFCCFF99"/>
      <color rgb="FFCCFFCC"/>
      <color rgb="FFFFFFCC"/>
      <color rgb="FF0000CC"/>
      <color rgb="FF00FF00"/>
      <color rgb="FF00FFFF"/>
      <color rgb="FF008000"/>
      <color rgb="FFCC3300"/>
      <color rgb="FF0000FF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18</xdr:row>
      <xdr:rowOff>19050</xdr:rowOff>
    </xdr:from>
    <xdr:to>
      <xdr:col>23</xdr:col>
      <xdr:colOff>447674</xdr:colOff>
      <xdr:row>31</xdr:row>
      <xdr:rowOff>171450</xdr:rowOff>
    </xdr:to>
    <xdr:sp macro="" textlink="">
      <xdr:nvSpPr>
        <xdr:cNvPr id="2" name="Textfeld 1"/>
        <xdr:cNvSpPr txBox="1"/>
      </xdr:nvSpPr>
      <xdr:spPr>
        <a:xfrm>
          <a:off x="2390775" y="3467100"/>
          <a:ext cx="9010649" cy="2628900"/>
        </a:xfrm>
        <a:prstGeom prst="rect">
          <a:avLst/>
        </a:prstGeom>
        <a:solidFill>
          <a:srgbClr val="CC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1" u="dbl"/>
            <a:t>O1:</a:t>
          </a:r>
        </a:p>
        <a:p>
          <a:r>
            <a:rPr lang="de-DE" sz="1100"/>
            <a:t>=WENNFEHLER(WENN(ZÄHLENWENN(Duplik2!$D$1:$F$22;Duplik1!D1)&gt;0;"Duplik2!D"&amp;VERGLEICH(Duplik1!D1;Duplik2!$D$1:$D$22;0);".");"-")</a:t>
          </a:r>
        </a:p>
        <a:p>
          <a:r>
            <a:rPr lang="de-DE" sz="1100"/>
            <a:t>&amp;WENNFEHLER(WENN(ZÄHLENWENN(Duplik2!$D$1:$F$22;Duplik1!D1)&gt;0;"Duplik2!E"&amp;VERGLEICH(Duplik1!D1;Duplik2!$E$1:$E$22;0);".");"-")</a:t>
          </a:r>
        </a:p>
        <a:p>
          <a:r>
            <a:rPr lang="de-DE" sz="1100"/>
            <a:t>&amp;WENNFEHLER(WENN(ZÄHLENWENN(Duplik2!$D$1:$F$22;Duplik1!D1)&gt;0;"Duplik2!F"&amp;VERGLEICH(Duplik1!D1;Duplik2!$F$1:$F$22;0);".");"-")</a:t>
          </a:r>
        </a:p>
        <a:p>
          <a:r>
            <a:rPr lang="de-DE" sz="1100" b="1" u="dbl"/>
            <a:t>P1:</a:t>
          </a:r>
        </a:p>
        <a:p>
          <a:r>
            <a:rPr lang="de-DE" sz="1100"/>
            <a:t>=WENNFEHLER(WENN(ZÄHLENWENN(Duplik2!$D$1:$F$22;Duplik1!E1)&gt;0;"Duplik2!D"&amp;VERGLEICH(Duplik1!E1;Duplik2!$D$1:$D$22;0);".");"-")</a:t>
          </a:r>
        </a:p>
        <a:p>
          <a:r>
            <a:rPr lang="de-DE" sz="1100"/>
            <a:t>&amp;WENNFEHLER(WENN(ZÄHLENWENN(Duplik2!$D$1:$F$22;Duplik1!E1)&gt;0;"Duplik2!E"&amp;VERGLEICH(Duplik1!E1;Duplik2!$E$1:$E$22;0);".");"-")</a:t>
          </a:r>
        </a:p>
        <a:p>
          <a:r>
            <a:rPr lang="de-DE" sz="1100"/>
            <a:t>&amp;WENNFEHLER(WENN(ZÄHLENWENN(Duplik2!$D$1:$F$22;Duplik1!E1)&gt;0;"Duplik2!F"&amp;VERGLEICH(Duplik1!E1;Duplik2!$F$1:$F$22;0);".");"-")</a:t>
          </a:r>
        </a:p>
        <a:p>
          <a:r>
            <a:rPr lang="de-DE" sz="1100" b="1" u="dbl"/>
            <a:t>Q1:</a:t>
          </a:r>
        </a:p>
        <a:p>
          <a:r>
            <a:rPr lang="de-DE" sz="1100"/>
            <a:t>=WENNFEHLER(WENN(ZÄHLENWENN(Duplik2!$D$1:$F$22;Duplik1!F1)&gt;0;"Duplik2!D"&amp;VERGLEICH(Duplik1!F1;Duplik2!$D$1:$D$22;0);".");"-")</a:t>
          </a:r>
        </a:p>
        <a:p>
          <a:r>
            <a:rPr lang="de-DE" sz="1100"/>
            <a:t>&amp;WENNFEHLER(WENN(ZÄHLENWENN(Duplik2!$D$1:$F$22;Duplik1!F1)&gt;0;"Duplik2!E"&amp;VERGLEICH(Duplik1!F1;Duplik2!$E$1:$E$22;0);".");"-")</a:t>
          </a:r>
        </a:p>
        <a:p>
          <a:r>
            <a:rPr lang="de-DE" sz="1100"/>
            <a:t>&amp;WENNFEHLER(WENN(ZÄHLENWENN(Duplik2!$D$1:$F$22;Duplik1!F1)&gt;0;"Duplik2!F"&amp;VERGLEICH(Duplik1!F1;Duplik2!$F$1:$F$22;0);".");"-")</a:t>
          </a:r>
        </a:p>
        <a:p>
          <a:endParaRPr lang="de-DE" sz="1100"/>
        </a:p>
        <a:p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"Duplik2!D"</a:t>
          </a:r>
          <a:r>
            <a:rPr lang="de-D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ist nur ein Text, der natürlich in LO 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"Duplik2.D"</a:t>
          </a:r>
          <a:r>
            <a:rPr lang="de-D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heissen müsste.  Stört aber nicht, da das nicht in eine Adressen</a:t>
          </a:r>
          <a:r>
            <a:rPr lang="de-DE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formel </a:t>
          </a:r>
          <a:r>
            <a:rPr lang="de-D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einfließt</a:t>
          </a:r>
        </a:p>
        <a:p>
          <a:r>
            <a:rPr lang="de-D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Beim Übersetzen wird der Text bei FORMELVERWENDUNG richtig übersetzt.</a:t>
          </a:r>
          <a:endParaRPr lang="de-D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22</xdr:row>
      <xdr:rowOff>47625</xdr:rowOff>
    </xdr:from>
    <xdr:to>
      <xdr:col>32</xdr:col>
      <xdr:colOff>285750</xdr:colOff>
      <xdr:row>34</xdr:row>
      <xdr:rowOff>104775</xdr:rowOff>
    </xdr:to>
    <xdr:sp macro="" textlink="">
      <xdr:nvSpPr>
        <xdr:cNvPr id="2" name="Textfeld 1"/>
        <xdr:cNvSpPr txBox="1"/>
      </xdr:nvSpPr>
      <xdr:spPr>
        <a:xfrm>
          <a:off x="3152775" y="4257675"/>
          <a:ext cx="8467725" cy="2343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O2 (nach unten/oben kopierbar. In Zeile 1 alte, abweichende Formel): =WENNFEHLER(WENN(ZÄHLENWENN(Duplik2!$D$1:$F$22;Duplik1!D2)&gt;0;"Tab2!D"&amp;VERGLEICH(Duplik1!D2;Duplik2!$D$1:$D$22;0);".");"-")</a:t>
          </a:r>
        </a:p>
        <a:p>
          <a:r>
            <a:rPr lang="de-DE" sz="1100"/>
            <a:t>&amp;WENNFEHLER(WENN(ZÄHLENWENN(Duplik2!$D$1:$F$22;Duplik1!D2)&gt;0;"Tab2!E"&amp;VERGLEICH(Duplik1!D2;Duplik2!$E$1:$E$22;0);".");"-")</a:t>
          </a:r>
        </a:p>
        <a:p>
          <a:r>
            <a:rPr lang="de-DE" sz="1100"/>
            <a:t>&amp;WENNFEHLER(WENN(ZÄHLENWENN(Duplik2!$D$1:$F$22;Duplik1!D2)&gt;0;"Tab2!F"&amp;VERGLEICH(Duplik1!D2;Duplik2!$F$1:$F$22;0);".");"-")</a:t>
          </a:r>
        </a:p>
        <a:p>
          <a:r>
            <a:rPr lang="de-DE" sz="1100"/>
            <a:t>P2:</a:t>
          </a:r>
        </a:p>
        <a:p>
          <a:r>
            <a:rPr lang="de-DE" sz="1100"/>
            <a:t>=WENNFEHLER(WENN(ZÄHLENWENN(Duplik2!$D$1:$F$22;Duplik1!E2)&gt;0;"Tab2!D"&amp;VERGLEICH(Duplik1!E2;Duplik2!$D$1:$D$22;0);".");"-")</a:t>
          </a:r>
        </a:p>
        <a:p>
          <a:r>
            <a:rPr lang="de-DE" sz="1100"/>
            <a:t>&amp;WENNFEHLER(WENN(ZÄHLENWENN(Duplik2!$D$1:$F$22;Duplik1!E2)&gt;0;"Tab2!E"&amp;VERGLEICH(Duplik1!E2;Duplik2!$E$1:$E$22;0);".");"-")</a:t>
          </a:r>
        </a:p>
        <a:p>
          <a:r>
            <a:rPr lang="de-DE" sz="1100"/>
            <a:t>&amp;WENNFEHLER(WENN(ZÄHLENWENN(Duplik2!$D$1:$F$22;Duplik1!E2)&gt;0;"Tab2!F"&amp;VERGLEICH(Duplik1!E2;Duplik2!$F$1:$F$22;0);".");"-")</a:t>
          </a:r>
        </a:p>
        <a:p>
          <a:r>
            <a:rPr lang="de-DE" sz="1100"/>
            <a:t>Q2:</a:t>
          </a:r>
        </a:p>
        <a:p>
          <a:r>
            <a:rPr lang="de-DE" sz="1100"/>
            <a:t>=WENNFEHLER(WENN(ZÄHLENWENN(Duplik2!$D$1:$F$22;Duplik1!F2)&gt;0;"Tab2!D"&amp;VERGLEICH(Duplik1!F2;Duplik2!$D$1:$D$22;0);".");"-")</a:t>
          </a:r>
        </a:p>
        <a:p>
          <a:r>
            <a:rPr lang="de-DE" sz="1100"/>
            <a:t>&amp;WENNFEHLER(WENN(ZÄHLENWENN(Duplik2!$D$1:$F$22;Duplik1!F2)&gt;0;"Tab2!E"&amp;VERGLEICH(Duplik1!F2;Duplik2!$E$1:$E$22;0);".");"-")</a:t>
          </a:r>
        </a:p>
        <a:p>
          <a:r>
            <a:rPr lang="de-DE" sz="1100"/>
            <a:t>&amp;WENNFEHLER(WENN(ZÄHLENWENN(Duplik2!$D$1:$F$22;Duplik1!F2)&gt;0;"Tab2!F"&amp;VERGLEICH(Duplik1!F2;Duplik2!$F$1:$F$22;0);".");"-")</a:t>
          </a:r>
        </a:p>
      </xdr:txBody>
    </xdr:sp>
    <xdr:clientData/>
  </xdr:twoCellAnchor>
  <xdr:twoCellAnchor>
    <xdr:from>
      <xdr:col>11</xdr:col>
      <xdr:colOff>19050</xdr:colOff>
      <xdr:row>9</xdr:row>
      <xdr:rowOff>19050</xdr:rowOff>
    </xdr:from>
    <xdr:to>
      <xdr:col>13</xdr:col>
      <xdr:colOff>676274</xdr:colOff>
      <xdr:row>15</xdr:row>
      <xdr:rowOff>171449</xdr:rowOff>
    </xdr:to>
    <xdr:sp macro="" textlink="">
      <xdr:nvSpPr>
        <xdr:cNvPr id="3" name="Textfeld 2"/>
        <xdr:cNvSpPr txBox="1"/>
      </xdr:nvSpPr>
      <xdr:spPr>
        <a:xfrm>
          <a:off x="3476625" y="1733550"/>
          <a:ext cx="1285874" cy="12953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1"/>
            <a:t>Beim Öffnen </a:t>
          </a:r>
          <a:r>
            <a:rPr lang="de-DE" sz="1100" b="1" baseline="0"/>
            <a:t> in LO werden die jeweils 2. und 3. Formelteile abgeschnitten, warum? änderbar?</a:t>
          </a:r>
        </a:p>
        <a:p>
          <a:endParaRPr lang="de-DE" sz="11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9526</xdr:colOff>
      <xdr:row>8</xdr:row>
      <xdr:rowOff>28574</xdr:rowOff>
    </xdr:from>
    <xdr:to>
      <xdr:col>12</xdr:col>
      <xdr:colOff>552451</xdr:colOff>
      <xdr:row>9</xdr:row>
      <xdr:rowOff>19049</xdr:rowOff>
    </xdr:to>
    <xdr:sp macro="" textlink="">
      <xdr:nvSpPr>
        <xdr:cNvPr id="2" name="Textfeld 1"/>
        <xdr:cNvSpPr txBox="1"/>
      </xdr:nvSpPr>
      <xdr:spPr>
        <a:xfrm>
          <a:off x="6610351" y="1685924"/>
          <a:ext cx="1143000" cy="180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900"/>
            <a:t>xx</a:t>
          </a:r>
        </a:p>
      </xdr:txBody>
    </xdr:sp>
    <xdr:clientData/>
  </xdr:twoCellAnchor>
  <xdr:twoCellAnchor>
    <xdr:from>
      <xdr:col>3</xdr:col>
      <xdr:colOff>133349</xdr:colOff>
      <xdr:row>10</xdr:row>
      <xdr:rowOff>9524</xdr:rowOff>
    </xdr:from>
    <xdr:to>
      <xdr:col>17</xdr:col>
      <xdr:colOff>581024</xdr:colOff>
      <xdr:row>32</xdr:row>
      <xdr:rowOff>180975</xdr:rowOff>
    </xdr:to>
    <xdr:sp macro="" textlink="">
      <xdr:nvSpPr>
        <xdr:cNvPr id="3" name="Textfeld 2"/>
        <xdr:cNvSpPr txBox="1"/>
      </xdr:nvSpPr>
      <xdr:spPr>
        <a:xfrm>
          <a:off x="1933574" y="2000249"/>
          <a:ext cx="8848725" cy="43719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de-DE" sz="1400" u="dbl">
              <a:solidFill>
                <a:srgbClr val="CC00CC"/>
              </a:solidFill>
              <a:latin typeface="Arial Black" pitchFamily="34" charset="0"/>
              <a:ea typeface="+mn-ea"/>
              <a:cs typeface="Arial" pitchFamily="34" charset="0"/>
            </a:rPr>
            <a:t>Flexibles Verketten von Zellen eines Bereiches </a:t>
          </a:r>
          <a:r>
            <a:rPr lang="de-DE" sz="1400" u="dbl">
              <a:solidFill>
                <a:srgbClr val="CC00CC"/>
              </a:solidFill>
              <a:latin typeface="Arial" pitchFamily="34" charset="0"/>
              <a:ea typeface="+mn-ea"/>
              <a:cs typeface="Arial" pitchFamily="34" charset="0"/>
            </a:rPr>
            <a:t>(155)</a:t>
          </a:r>
        </a:p>
        <a:p>
          <a:r>
            <a:rPr lang="de-DE" sz="13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Lösung ( </a:t>
          </a:r>
          <a:r>
            <a:rPr lang="de-DE" sz="1300" u="sng">
              <a:solidFill>
                <a:srgbClr val="CC00CC"/>
              </a:solidFill>
              <a:latin typeface="Arial" pitchFamily="34" charset="0"/>
              <a:ea typeface="+mn-ea"/>
              <a:cs typeface="Arial" pitchFamily="34" charset="0"/>
            </a:rPr>
            <a:t>http://www.excelformeln.de/formeln.html?welcher=155</a:t>
          </a:r>
          <a:r>
            <a:rPr lang="de-DE" sz="13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)</a:t>
          </a:r>
        </a:p>
        <a:p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Wähle Extras&gt;Optionen&gt;Berechnen&gt;</a:t>
          </a:r>
          <a:r>
            <a:rPr lang="de-DE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Iteration&gt;Maximale Iterationszahl:100</a:t>
          </a:r>
          <a:endParaRPr lang="de-DE" sz="900" b="1">
            <a:effectLst/>
          </a:endParaRPr>
        </a:p>
        <a:p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Beispiel in dem alle Einträge aus B verkettet werden sollen, in denen in Spalte A ein Kenner(</a:t>
          </a:r>
          <a:r>
            <a:rPr lang="de-DE" sz="900">
              <a:solidFill>
                <a:srgbClr val="CC00CC"/>
              </a:solidFill>
              <a:latin typeface="Arial Black" pitchFamily="34" charset="0"/>
              <a:ea typeface="+mn-ea"/>
              <a:cs typeface="+mn-cs"/>
            </a:rPr>
            <a:t>1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steht:</a:t>
          </a:r>
          <a:endParaRPr lang="de-DE" sz="900">
            <a:effectLst/>
          </a:endParaRPr>
        </a:p>
        <a:p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Die Liste geht von A1 bis A100 (Für eine längere Liste muß die </a:t>
          </a:r>
          <a:r>
            <a:rPr lang="de-DE" sz="1100" b="1" u="non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maximale Iterationszahl erhöht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werden)</a:t>
          </a:r>
          <a:endParaRPr lang="de-DE" sz="900">
            <a:effectLst/>
          </a:endParaRPr>
        </a:p>
        <a:p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 Spalte </a:t>
          </a:r>
          <a:r>
            <a:rPr lang="de-DE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stehen die Kenner</a:t>
          </a:r>
          <a:r>
            <a:rPr lang="de-DE" sz="1100" b="0" u="non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(hier: die 1), </a:t>
          </a:r>
          <a:r>
            <a:rPr lang="de-DE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 Spalte B stehen die zu verkettenden Einträge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de-DE" sz="900">
            <a:effectLst/>
          </a:endParaRPr>
        </a:p>
        <a:p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 </a:t>
          </a:r>
          <a:r>
            <a:rPr lang="de-DE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C1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steht</a:t>
          </a:r>
          <a:endParaRPr lang="de-DE" sz="900">
            <a:effectLst/>
          </a:endParaRPr>
        </a:p>
        <a:p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=WENN(C1=100;1;C1+1)(ausblenden)</a:t>
          </a:r>
          <a:endParaRPr lang="de-DE" sz="900">
            <a:effectLst/>
          </a:endParaRPr>
        </a:p>
        <a:p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 </a:t>
          </a:r>
          <a:r>
            <a:rPr lang="de-DE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D1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steht</a:t>
          </a:r>
          <a:endParaRPr lang="de-DE" sz="900">
            <a:effectLst/>
          </a:endParaRPr>
        </a:p>
        <a:p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{=WENN(C1=1;"";WENN(C1-1&gt;</a:t>
          </a:r>
          <a:r>
            <a:rPr lang="de-DE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ZÄHLENWENN(A$1:A$100;1);</a:t>
          </a:r>
          <a:r>
            <a:rPr lang="de-DE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D1;D1&amp;INDEX(B$1:B$100;KKLEINSTE(WENN(</a:t>
          </a:r>
          <a:r>
            <a:rPr lang="de-DE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A$1:A$100=1</a:t>
          </a:r>
          <a:r>
            <a:rPr lang="de-DE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;ZEILE(A$1:A$100));C1-1))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))}</a:t>
          </a:r>
          <a:endParaRPr lang="de-DE" sz="900">
            <a:effectLst/>
          </a:endParaRPr>
        </a:p>
        <a:p>
          <a:endParaRPr lang="de-DE" sz="900" b="1">
            <a:solidFill>
              <a:srgbClr val="CC3300"/>
            </a:solidFill>
            <a:latin typeface="Arial Black" pitchFamily="34" charset="0"/>
          </a:endParaRPr>
        </a:p>
        <a:p>
          <a:r>
            <a:rPr lang="de-DE" sz="900" b="1">
              <a:solidFill>
                <a:srgbClr val="CC3300"/>
              </a:solidFill>
              <a:latin typeface="Arial Black" pitchFamily="34" charset="0"/>
            </a:rPr>
            <a:t>{</a:t>
          </a:r>
          <a:r>
            <a:rPr lang="de-DE" sz="900">
              <a:latin typeface="Arial" pitchFamily="34" charset="0"/>
              <a:cs typeface="Arial" pitchFamily="34" charset="0"/>
            </a:rPr>
            <a:t>=</a:t>
          </a:r>
          <a:r>
            <a:rPr lang="de-DE" sz="900" b="1">
              <a:latin typeface="Arial" pitchFamily="34" charset="0"/>
              <a:cs typeface="Arial" pitchFamily="34" charset="0"/>
            </a:rPr>
            <a:t>WENN(C1=1;""</a:t>
          </a:r>
        </a:p>
        <a:p>
          <a:r>
            <a:rPr lang="de-DE" sz="900">
              <a:latin typeface="Arial" pitchFamily="34" charset="0"/>
              <a:cs typeface="Arial" pitchFamily="34" charset="0"/>
            </a:rPr>
            <a:t>	;</a:t>
          </a:r>
          <a:r>
            <a:rPr lang="de-DE" sz="900">
              <a:solidFill>
                <a:srgbClr val="CC00CC"/>
              </a:solidFill>
              <a:latin typeface="Arial" pitchFamily="34" charset="0"/>
              <a:cs typeface="Arial" pitchFamily="34" charset="0"/>
            </a:rPr>
            <a:t>WENN(C1-1&gt;ZÄHLENWENN(A$1:A$100;</a:t>
          </a:r>
          <a:r>
            <a:rPr lang="de-DE" sz="900">
              <a:solidFill>
                <a:srgbClr val="CC00CC"/>
              </a:solidFill>
              <a:latin typeface="Arial Black" pitchFamily="34" charset="0"/>
              <a:ea typeface="+mn-ea"/>
              <a:cs typeface="+mn-cs"/>
            </a:rPr>
            <a:t>1</a:t>
          </a:r>
          <a:r>
            <a:rPr lang="de-DE" sz="900">
              <a:solidFill>
                <a:srgbClr val="CC00CC"/>
              </a:solidFill>
              <a:latin typeface="Arial" pitchFamily="34" charset="0"/>
              <a:cs typeface="Arial" pitchFamily="34" charset="0"/>
            </a:rPr>
            <a:t>)</a:t>
          </a:r>
        </a:p>
        <a:p>
          <a:r>
            <a:rPr lang="de-DE" sz="900">
              <a:solidFill>
                <a:srgbClr val="CC00CC"/>
              </a:solidFill>
              <a:latin typeface="Arial" pitchFamily="34" charset="0"/>
              <a:cs typeface="Arial" pitchFamily="34" charset="0"/>
            </a:rPr>
            <a:t>	;D1</a:t>
          </a:r>
        </a:p>
        <a:p>
          <a:r>
            <a:rPr lang="de-DE" sz="900">
              <a:latin typeface="Arial" pitchFamily="34" charset="0"/>
              <a:cs typeface="Arial" pitchFamily="34" charset="0"/>
            </a:rPr>
            <a:t>	;D1&amp;</a:t>
          </a:r>
          <a:r>
            <a:rPr lang="de-DE" sz="900" b="1">
              <a:solidFill>
                <a:srgbClr val="0000FF"/>
              </a:solidFill>
              <a:latin typeface="Arial" pitchFamily="34" charset="0"/>
              <a:cs typeface="Arial" pitchFamily="34" charset="0"/>
            </a:rPr>
            <a:t>INDEX(B$1:B$100;</a:t>
          </a:r>
          <a:r>
            <a:rPr lang="de-DE" sz="90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KKLEINSTE(</a:t>
          </a:r>
        </a:p>
        <a:p>
          <a:r>
            <a:rPr lang="de-DE" sz="90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			</a:t>
          </a:r>
          <a:r>
            <a:rPr lang="de-DE" sz="1050" b="1">
              <a:solidFill>
                <a:srgbClr val="008000"/>
              </a:solidFill>
              <a:latin typeface="Arial" pitchFamily="34" charset="0"/>
              <a:cs typeface="Arial" pitchFamily="34" charset="0"/>
            </a:rPr>
            <a:t>WENN(A$1:A$100=1;</a:t>
          </a:r>
          <a:r>
            <a:rPr lang="de-DE" sz="900" b="0">
              <a:solidFill>
                <a:srgbClr val="0000CC"/>
              </a:solidFill>
              <a:latin typeface="Arial" pitchFamily="34" charset="0"/>
              <a:cs typeface="Arial" pitchFamily="34" charset="0"/>
            </a:rPr>
            <a:t>ZEILE(A$1:A$100)</a:t>
          </a:r>
          <a:r>
            <a:rPr lang="de-DE" sz="1050" b="1">
              <a:solidFill>
                <a:srgbClr val="008000"/>
              </a:solidFill>
              <a:latin typeface="Arial" pitchFamily="34" charset="0"/>
              <a:cs typeface="Arial" pitchFamily="34" charset="0"/>
            </a:rPr>
            <a:t>)</a:t>
          </a:r>
          <a:r>
            <a:rPr lang="de-DE" sz="90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;C1-1)</a:t>
          </a:r>
        </a:p>
        <a:p>
          <a:r>
            <a:rPr lang="de-DE" sz="900">
              <a:latin typeface="Arial" pitchFamily="34" charset="0"/>
              <a:cs typeface="Arial" pitchFamily="34" charset="0"/>
            </a:rPr>
            <a:t>		</a:t>
          </a:r>
          <a:r>
            <a:rPr lang="de-DE" sz="900" b="1">
              <a:solidFill>
                <a:srgbClr val="0000FF"/>
              </a:solidFill>
              <a:latin typeface="Arial" pitchFamily="34" charset="0"/>
              <a:cs typeface="Arial" pitchFamily="34" charset="0"/>
            </a:rPr>
            <a:t>)</a:t>
          </a:r>
        </a:p>
        <a:p>
          <a:r>
            <a:rPr lang="de-DE" sz="900">
              <a:latin typeface="Arial" pitchFamily="34" charset="0"/>
              <a:cs typeface="Arial" pitchFamily="34" charset="0"/>
            </a:rPr>
            <a:t>			</a:t>
          </a:r>
          <a:r>
            <a:rPr lang="de-DE" sz="900">
              <a:solidFill>
                <a:srgbClr val="CC00CC"/>
              </a:solidFill>
              <a:latin typeface="Arial" pitchFamily="34" charset="0"/>
              <a:cs typeface="Arial" pitchFamily="34" charset="0"/>
            </a:rPr>
            <a:t>)</a:t>
          </a:r>
        </a:p>
        <a:p>
          <a:r>
            <a:rPr lang="de-DE" sz="900">
              <a:solidFill>
                <a:srgbClr val="CC00CC"/>
              </a:solidFill>
              <a:latin typeface="Arial" pitchFamily="34" charset="0"/>
              <a:cs typeface="Arial" pitchFamily="34" charset="0"/>
            </a:rPr>
            <a:t>	</a:t>
          </a:r>
          <a:r>
            <a:rPr lang="de-DE" sz="900" b="1">
              <a:latin typeface="Arial" pitchFamily="34" charset="0"/>
              <a:cs typeface="Arial" pitchFamily="34" charset="0"/>
            </a:rPr>
            <a:t>)</a:t>
          </a:r>
          <a:r>
            <a:rPr lang="de-DE" sz="900" b="1">
              <a:solidFill>
                <a:srgbClr val="CC3300"/>
              </a:solidFill>
              <a:latin typeface="Arial Black" pitchFamily="34" charset="0"/>
            </a:rPr>
            <a:t>}</a:t>
          </a:r>
        </a:p>
        <a:p>
          <a:endParaRPr lang="de-DE" sz="900">
            <a:solidFill>
              <a:srgbClr val="CC00CC"/>
            </a:solidFill>
            <a:latin typeface="Arial Black" pitchFamily="34" charset="0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900">
              <a:solidFill>
                <a:srgbClr val="CC00CC"/>
              </a:solidFill>
              <a:latin typeface="Arial Black" pitchFamily="34" charset="0"/>
              <a:ea typeface="+mn-ea"/>
              <a:cs typeface="+mn-cs"/>
            </a:rPr>
            <a:t>1 ist Kenner fürs Verketten </a:t>
          </a:r>
          <a:r>
            <a:rPr lang="de-DE" sz="900" b="1">
              <a:solidFill>
                <a:srgbClr val="008000"/>
              </a:solidFill>
              <a:latin typeface="Arial" pitchFamily="34" charset="0"/>
              <a:ea typeface="+mn-ea"/>
              <a:cs typeface="Arial" pitchFamily="34" charset="0"/>
            </a:rPr>
            <a:t> || das grüne WENN enthält kein SONST! </a:t>
          </a:r>
          <a:r>
            <a:rPr lang="de-DE" sz="900" b="1" u="dbl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rPr>
            <a:t>ohne Kenner:</a:t>
          </a:r>
          <a:r>
            <a:rPr lang="de-DE" sz="900" b="0" u="none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rPr>
            <a:t> </a:t>
          </a:r>
          <a:r>
            <a:rPr lang="de-DE" sz="90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KKLEINSTE(</a:t>
          </a:r>
          <a:r>
            <a:rPr lang="de-DE" sz="1050" b="1">
              <a:solidFill>
                <a:srgbClr val="008000"/>
              </a:solidFill>
              <a:latin typeface="Arial" pitchFamily="34" charset="0"/>
              <a:ea typeface="+mn-ea"/>
              <a:cs typeface="Arial" pitchFamily="34" charset="0"/>
            </a:rPr>
            <a:t>WENN(B$1:B$100&lt;&gt;"";ZEILE(A$1:A$100))</a:t>
          </a:r>
          <a:r>
            <a:rPr lang="de-DE" sz="90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;C6-1)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000" b="1">
              <a:solidFill>
                <a:srgbClr val="CC3300"/>
              </a:solidFill>
              <a:effectLst/>
              <a:latin typeface="Arial" pitchFamily="34" charset="0"/>
              <a:ea typeface="+mn-ea"/>
              <a:cs typeface="Arial" pitchFamily="34" charset="0"/>
            </a:rPr>
            <a:t>Warum ändern sich alle (unbedingten) Formeln, wenn eine geändert wird, obwohl einzeln und zT als String kopiert?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000" b="1">
              <a:solidFill>
                <a:srgbClr val="CC3300"/>
              </a:solidFill>
              <a:effectLst/>
              <a:latin typeface="Arial" pitchFamily="34" charset="0"/>
              <a:ea typeface="+mn-ea"/>
              <a:cs typeface="Arial" pitchFamily="34" charset="0"/>
            </a:rPr>
            <a:t>UND Anzahl wieder gegen Zählenwenn rückgetauscht???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{=WENN(C6=1;"";WENN(C6-1&gt;</a:t>
          </a:r>
          <a:r>
            <a:rPr lang="de-DE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ANZAHL2(B$1:B$100);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D6;D6&amp;INDEX(B$1:B$100;KKLEINSTE(WENN(</a:t>
          </a:r>
          <a:r>
            <a:rPr lang="de-DE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B$1:B$100&lt;&gt;""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;ZEILE(A$1:A$100));C6-1))))}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Zählenwenn</a:t>
          </a:r>
          <a:r>
            <a:rPr lang="de-DE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(A$1:A$100;1)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und </a:t>
          </a:r>
          <a:r>
            <a:rPr lang="de-DE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ANZAHL2(B$1:B$100)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sind äquivalent (C6, weil Formel in D6; Stringkopie auch {ohne} reagiert auf Änderung in D6 !!!???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</a:p>
      </xdr:txBody>
    </xdr:sp>
    <xdr:clientData/>
  </xdr:twoCellAnchor>
  <xdr:twoCellAnchor>
    <xdr:from>
      <xdr:col>1</xdr:col>
      <xdr:colOff>142875</xdr:colOff>
      <xdr:row>0</xdr:row>
      <xdr:rowOff>171450</xdr:rowOff>
    </xdr:from>
    <xdr:to>
      <xdr:col>2</xdr:col>
      <xdr:colOff>371475</xdr:colOff>
      <xdr:row>4</xdr:row>
      <xdr:rowOff>19050</xdr:rowOff>
    </xdr:to>
    <xdr:sp macro="" textlink="">
      <xdr:nvSpPr>
        <xdr:cNvPr id="4" name="Textfeld 3"/>
        <xdr:cNvSpPr txBox="1"/>
      </xdr:nvSpPr>
      <xdr:spPr>
        <a:xfrm>
          <a:off x="742950" y="171450"/>
          <a:ext cx="828675" cy="6286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000"/>
            <a:t>Var1: in C1:</a:t>
          </a:r>
          <a:r>
            <a:rPr lang="de-DE" sz="1000" baseline="0"/>
            <a:t> =</a:t>
          </a:r>
          <a:r>
            <a:rPr lang="de-DE" sz="1000"/>
            <a:t>WENN(C1=100;1;C1+1)</a:t>
          </a:r>
        </a:p>
      </xdr:txBody>
    </xdr:sp>
    <xdr:clientData/>
  </xdr:twoCellAnchor>
  <xdr:twoCellAnchor>
    <xdr:from>
      <xdr:col>1</xdr:col>
      <xdr:colOff>104775</xdr:colOff>
      <xdr:row>5</xdr:row>
      <xdr:rowOff>28573</xdr:rowOff>
    </xdr:from>
    <xdr:to>
      <xdr:col>2</xdr:col>
      <xdr:colOff>361949</xdr:colOff>
      <xdr:row>8</xdr:row>
      <xdr:rowOff>9524</xdr:rowOff>
    </xdr:to>
    <xdr:sp macro="" textlink="">
      <xdr:nvSpPr>
        <xdr:cNvPr id="5" name="Textfeld 4"/>
        <xdr:cNvSpPr txBox="1"/>
      </xdr:nvSpPr>
      <xdr:spPr>
        <a:xfrm>
          <a:off x="704850" y="1009648"/>
          <a:ext cx="857249" cy="609601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000"/>
            <a:t>Var2: in C6:</a:t>
          </a:r>
          <a:r>
            <a:rPr lang="de-DE" sz="1000" baseline="0"/>
            <a:t> =WENN(C6=C7;1;C6+1)</a:t>
          </a:r>
          <a:endParaRPr lang="de-DE" sz="1000"/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gutefrage.net/frage/hilfewelche-formel-nehmen-um-duplikate-in-zwei-arbeitsmappen-zu-finden?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gutefrage.net/frage/hilfewelche-formel-nehmen-um-duplikate-in-zwei-arbeitsmappen-zu-finden?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utefrage.net/frage/hilfewelche-formel-nehmen-um-duplikate-in-zwei-arbeitsmappen-zu-finden?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gutefrage.net/frage/wie-erstelle-ich-in-excel-vba-einen-kalender-unabhaengig-vom-pc-datum?" TargetMode="External"/><Relationship Id="rId1" Type="http://schemas.openxmlformats.org/officeDocument/2006/relationships/hyperlink" Target="http://www.excelformeln.de/formeln.html?welcher=155" TargetMode="External"/><Relationship Id="rId4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S17"/>
  <sheetViews>
    <sheetView workbookViewId="0">
      <selection activeCell="D25" sqref="D25"/>
    </sheetView>
  </sheetViews>
  <sheetFormatPr baseColWidth="10" defaultColWidth="7.140625" defaultRowHeight="15" x14ac:dyDescent="0.25"/>
  <sheetData>
    <row r="1" spans="4:19" x14ac:dyDescent="0.25">
      <c r="D1" t="s">
        <v>0</v>
      </c>
      <c r="E1" t="s">
        <v>1</v>
      </c>
      <c r="F1" t="s">
        <v>2</v>
      </c>
      <c r="H1" s="1">
        <f>COUNTIF(Duplik2!$D$1:$F$14,Duplik1!D1)</f>
        <v>0</v>
      </c>
      <c r="I1" s="1">
        <f>COUNTIF(Duplik2!$D$1:$F$14,Duplik1!E1)</f>
        <v>0</v>
      </c>
      <c r="J1" s="1">
        <f>COUNTIF(Duplik2!$D$1:$F$14,Duplik1!F1)</f>
        <v>0</v>
      </c>
      <c r="O1" s="34" t="str">
        <f>IFERROR(IF(COUNTIF(Duplik2!$D$1:$F$22,Duplik1!D1)&gt;0,"Duplik2!D"&amp;MATCH(Duplik1!D1,Duplik2!$D$1:$D$22,0),"."),"-")
&amp;IFERROR(IF(COUNTIF(Duplik2!$D$1:$F$22,Duplik1!D1)&gt;0,"Duplik2!E"&amp;MATCH(Duplik1!D1,Duplik2!$E$1:$E$22,0),"."),"-")
&amp;IFERROR(IF(COUNTIF(Duplik2!$D$1:$F$22,Duplik1!D1)&gt;0,"Duplik2!F"&amp;MATCH(Duplik1!D1,Duplik2!$F$1:$F$22,0),"."),"-")</f>
        <v>...</v>
      </c>
      <c r="P1" s="34" t="str">
        <f>IFERROR(IF(COUNTIF(Duplik2!$D$1:$F$22,Duplik1!E1)&gt;0,"Duplik2!D"&amp;MATCH(Duplik1!E1,Duplik2!$D$1:$D$22,0),"."),"-")
&amp;IFERROR(IF(COUNTIF(Duplik2!$D$1:$F$22,Duplik1!E1)&gt;0,"Duplik2!E"&amp;MATCH(Duplik1!E1,Duplik2!$E$1:$E$22,0),"."),"-")
&amp;IFERROR(IF(COUNTIF(Duplik2!$D$1:$F$22,Duplik1!E1)&gt;0,"Duplik2!F"&amp;MATCH(Duplik1!E1,Duplik2!$F$1:$F$22,0),"."),"-")</f>
        <v>...</v>
      </c>
      <c r="Q1" s="34" t="str">
        <f>IFERROR(IF(COUNTIF(Duplik2!$D$1:$F$22,Duplik1!F1)&gt;0,"Duplik2!D"&amp;MATCH(Duplik1!F1,Duplik2!$D$1:$D$22,0),"."),"-")
&amp;IFERROR(IF(COUNTIF(Duplik2!$D$1:$F$22,Duplik1!F1)&gt;0,"Duplik2!E"&amp;MATCH(Duplik1!F1,Duplik2!$E$1:$E$22,0),"."),"-")
&amp;IFERROR(IF(COUNTIF(Duplik2!$D$1:$F$22,Duplik1!F1)&gt;0,"Duplik2!F"&amp;MATCH(Duplik1!F1,Duplik2!$F$1:$F$22,0),"."),"-")</f>
        <v>...</v>
      </c>
      <c r="S1" s="33" t="str">
        <f>IFERROR(IF(COUNTIF(Duplik2!$D$1:$D$22,Duplik1!D1)&gt;0,"Duplik2!D"&amp;MATCH(Duplik1!D1,Duplik2!D$1:D$22,0),"."),"-")</f>
        <v>.</v>
      </c>
    </row>
    <row r="2" spans="4:19" x14ac:dyDescent="0.25">
      <c r="D2" t="s">
        <v>113</v>
      </c>
      <c r="E2" t="s">
        <v>3</v>
      </c>
      <c r="F2" t="s">
        <v>4</v>
      </c>
      <c r="H2" s="1">
        <f>COUNTIF(Duplik2!$D$1:$F$14,Duplik1!D2)</f>
        <v>1</v>
      </c>
      <c r="I2" s="1">
        <f>COUNTIF(Duplik2!$D$1:$F$14,Duplik1!E2)</f>
        <v>0</v>
      </c>
      <c r="J2" s="1">
        <f>COUNTIF(Duplik2!$D$1:$F$14,Duplik1!F2)</f>
        <v>0</v>
      </c>
      <c r="O2" s="34" t="str">
        <f>IFERROR(IF(COUNTIF(Duplik2!$D$1:$F$22,Duplik1!D2)&gt;0,"Duplik2!D"&amp;MATCH(Duplik1!D2,Duplik2!$D$1:$D$22,0),"."),"-")
&amp;IFERROR(IF(COUNTIF(Duplik2!$D$1:$F$22,Duplik1!D2)&gt;0,"Duplik2!E"&amp;MATCH(Duplik1!D2,Duplik2!$E$1:$E$22,0),"."),"-")
&amp;IFERROR(IF(COUNTIF(Duplik2!$D$1:$F$22,Duplik1!D2)&gt;0,"Duplik2!F"&amp;MATCH(Duplik1!D2,Duplik2!$F$1:$F$22,0),"."),"-")</f>
        <v>Duplik2!D9--</v>
      </c>
      <c r="P2" s="34" t="str">
        <f>IFERROR(IF(COUNTIF(Duplik2!$D$1:$F$22,Duplik1!E2)&gt;0,"Duplik2!D"&amp;MATCH(Duplik1!E2,Duplik2!$D$1:$D$22,0),"."),"-")
&amp;IFERROR(IF(COUNTIF(Duplik2!$D$1:$F$22,Duplik1!E2)&gt;0,"Duplik2!E"&amp;MATCH(Duplik1!E2,Duplik2!$E$1:$E$22,0),"."),"-")
&amp;IFERROR(IF(COUNTIF(Duplik2!$D$1:$F$22,Duplik1!E2)&gt;0,"Duplik2!F"&amp;MATCH(Duplik1!E2,Duplik2!$F$1:$F$22,0),"."),"-")</f>
        <v>...</v>
      </c>
      <c r="Q2" s="34" t="str">
        <f>IFERROR(IF(COUNTIF(Duplik2!$D$1:$F$22,Duplik1!F2)&gt;0,"Duplik2!D"&amp;MATCH(Duplik1!F2,Duplik2!$D$1:$D$22,0),"."),"-")
&amp;IFERROR(IF(COUNTIF(Duplik2!$D$1:$F$22,Duplik1!F2)&gt;0,"Duplik2!E"&amp;MATCH(Duplik1!F2,Duplik2!$E$1:$E$22,0),"."),"-")
&amp;IFERROR(IF(COUNTIF(Duplik2!$D$1:$F$22,Duplik1!F2)&gt;0,"Duplik2!F"&amp;MATCH(Duplik1!F2,Duplik2!$F$1:$F$22,0),"."),"-")</f>
        <v>...</v>
      </c>
      <c r="S2" s="33" t="str">
        <f>IFERROR(IF(COUNTIF(Duplik2!$D$1:$D$22,Duplik1!D2)&gt;0,"Duplik2!D"&amp;MATCH(Duplik1!D2,Duplik2!D$1:D$22,0),"."),"-")</f>
        <v>Duplik2!D9</v>
      </c>
    </row>
    <row r="3" spans="4:19" x14ac:dyDescent="0.25">
      <c r="D3" t="s">
        <v>5</v>
      </c>
      <c r="F3" t="s">
        <v>6</v>
      </c>
      <c r="H3" s="1">
        <f>COUNTIF(Duplik2!$D$1:$F$14,Duplik1!D3)</f>
        <v>0</v>
      </c>
      <c r="I3" s="1">
        <f>COUNTIF(Duplik2!$D$1:$F$14,Duplik1!E3)</f>
        <v>0</v>
      </c>
      <c r="J3" s="1">
        <f>COUNTIF(Duplik2!$D$1:$F$14,Duplik1!F3)</f>
        <v>0</v>
      </c>
      <c r="O3" s="34" t="str">
        <f>IFERROR(IF(COUNTIF(Duplik2!$D$1:$F$22,Duplik1!D3)&gt;0,"Duplik2!D"&amp;MATCH(Duplik1!D3,Duplik2!$D$1:$D$22,0),"."),"-")
&amp;IFERROR(IF(COUNTIF(Duplik2!$D$1:$F$22,Duplik1!D3)&gt;0,"Duplik2!E"&amp;MATCH(Duplik1!D3,Duplik2!$E$1:$E$22,0),"."),"-")
&amp;IFERROR(IF(COUNTIF(Duplik2!$D$1:$F$22,Duplik1!D3)&gt;0,"Duplik2!F"&amp;MATCH(Duplik1!D3,Duplik2!$F$1:$F$22,0),"."),"-")</f>
        <v>...</v>
      </c>
      <c r="P3" s="34" t="str">
        <f>IFERROR(IF(COUNTIF(Duplik2!$D$1:$F$22,Duplik1!E3)&gt;0,"Duplik2!D"&amp;MATCH(Duplik1!E3,Duplik2!$D$1:$D$22,0),"."),"-")
&amp;IFERROR(IF(COUNTIF(Duplik2!$D$1:$F$22,Duplik1!E3)&gt;0,"Duplik2!E"&amp;MATCH(Duplik1!E3,Duplik2!$E$1:$E$22,0),"."),"-")
&amp;IFERROR(IF(COUNTIF(Duplik2!$D$1:$F$22,Duplik1!E3)&gt;0,"Duplik2!F"&amp;MATCH(Duplik1!E3,Duplik2!$F$1:$F$22,0),"."),"-")</f>
        <v>...</v>
      </c>
      <c r="Q3" s="34" t="str">
        <f>IFERROR(IF(COUNTIF(Duplik2!$D$1:$F$22,Duplik1!F3)&gt;0,"Duplik2!D"&amp;MATCH(Duplik1!F3,Duplik2!$D$1:$D$22,0),"."),"-")
&amp;IFERROR(IF(COUNTIF(Duplik2!$D$1:$F$22,Duplik1!F3)&gt;0,"Duplik2!E"&amp;MATCH(Duplik1!F3,Duplik2!$E$1:$E$22,0),"."),"-")
&amp;IFERROR(IF(COUNTIF(Duplik2!$D$1:$F$22,Duplik1!F3)&gt;0,"Duplik2!F"&amp;MATCH(Duplik1!F3,Duplik2!$F$1:$F$22,0),"."),"-")</f>
        <v>...</v>
      </c>
      <c r="S3" s="33" t="str">
        <f>IFERROR(IF(COUNTIF(Duplik2!$D$1:$D$22,Duplik1!D3)&gt;0,"Duplik2!D"&amp;MATCH(Duplik1!D3,Duplik2!D$1:D$22,0),"."),"-")</f>
        <v>.</v>
      </c>
    </row>
    <row r="4" spans="4:19" x14ac:dyDescent="0.25">
      <c r="D4" t="s">
        <v>7</v>
      </c>
      <c r="E4" t="s">
        <v>8</v>
      </c>
      <c r="F4" t="s">
        <v>9</v>
      </c>
      <c r="H4" s="1">
        <f>COUNTIF(Duplik2!$D$1:$F$14,Duplik1!D4)</f>
        <v>0</v>
      </c>
      <c r="I4" s="1">
        <f>COUNTIF(Duplik2!$D$1:$F$14,Duplik1!E4)</f>
        <v>0</v>
      </c>
      <c r="J4" s="1">
        <f>COUNTIF(Duplik2!$D$1:$F$14,Duplik1!F4)</f>
        <v>0</v>
      </c>
      <c r="O4" s="34" t="str">
        <f>IFERROR(IF(COUNTIF(Duplik2!$D$1:$F$22,Duplik1!D4)&gt;0,"Duplik2!D"&amp;MATCH(Duplik1!D4,Duplik2!$D$1:$D$22,0),"."),"-")
&amp;IFERROR(IF(COUNTIF(Duplik2!$D$1:$F$22,Duplik1!D4)&gt;0,"Duplik2!E"&amp;MATCH(Duplik1!D4,Duplik2!$E$1:$E$22,0),"."),"-")
&amp;IFERROR(IF(COUNTIF(Duplik2!$D$1:$F$22,Duplik1!D4)&gt;0,"Duplik2!F"&amp;MATCH(Duplik1!D4,Duplik2!$F$1:$F$22,0),"."),"-")</f>
        <v>...</v>
      </c>
      <c r="P4" s="34" t="str">
        <f>IFERROR(IF(COUNTIF(Duplik2!$D$1:$F$22,Duplik1!E4)&gt;0,"Duplik2!D"&amp;MATCH(Duplik1!E4,Duplik2!$D$1:$D$22,0),"."),"-")
&amp;IFERROR(IF(COUNTIF(Duplik2!$D$1:$F$22,Duplik1!E4)&gt;0,"Duplik2!E"&amp;MATCH(Duplik1!E4,Duplik2!$E$1:$E$22,0),"."),"-")
&amp;IFERROR(IF(COUNTIF(Duplik2!$D$1:$F$22,Duplik1!E4)&gt;0,"Duplik2!F"&amp;MATCH(Duplik1!E4,Duplik2!$F$1:$F$22,0),"."),"-")</f>
        <v>...</v>
      </c>
      <c r="Q4" s="34" t="str">
        <f>IFERROR(IF(COUNTIF(Duplik2!$D$1:$F$22,Duplik1!F4)&gt;0,"Duplik2!D"&amp;MATCH(Duplik1!F4,Duplik2!$D$1:$D$22,0),"."),"-")
&amp;IFERROR(IF(COUNTIF(Duplik2!$D$1:$F$22,Duplik1!F4)&gt;0,"Duplik2!E"&amp;MATCH(Duplik1!F4,Duplik2!$E$1:$E$22,0),"."),"-")
&amp;IFERROR(IF(COUNTIF(Duplik2!$D$1:$F$22,Duplik1!F4)&gt;0,"Duplik2!F"&amp;MATCH(Duplik1!F4,Duplik2!$F$1:$F$22,0),"."),"-")</f>
        <v>...</v>
      </c>
      <c r="S4" s="33" t="str">
        <f>IFERROR(IF(COUNTIF(Duplik2!$D$1:$D$22,Duplik1!D4)&gt;0,"Duplik2!D"&amp;MATCH(Duplik1!D4,Duplik2!D$1:D$22,0),"."),"-")</f>
        <v>.</v>
      </c>
    </row>
    <row r="5" spans="4:19" x14ac:dyDescent="0.25">
      <c r="D5" t="s">
        <v>10</v>
      </c>
      <c r="E5" t="s">
        <v>72</v>
      </c>
      <c r="F5" t="s">
        <v>11</v>
      </c>
      <c r="H5" s="1">
        <f>COUNTIF(Duplik2!$D$1:$F$14,Duplik1!D5)</f>
        <v>0</v>
      </c>
      <c r="I5" s="1">
        <f>COUNTIF(Duplik2!$D$1:$F$14,Duplik1!E5)</f>
        <v>1</v>
      </c>
      <c r="J5" s="1">
        <f>COUNTIF(Duplik2!$D$1:$F$14,Duplik1!F5)</f>
        <v>0</v>
      </c>
      <c r="O5" s="34" t="str">
        <f>IFERROR(IF(COUNTIF(Duplik2!$D$1:$F$22,Duplik1!D5)&gt;0,"Duplik2!D"&amp;MATCH(Duplik1!D5,Duplik2!$D$1:$D$22,0),"."),"-")
&amp;IFERROR(IF(COUNTIF(Duplik2!$D$1:$F$22,Duplik1!D5)&gt;0,"Duplik2!E"&amp;MATCH(Duplik1!D5,Duplik2!$E$1:$E$22,0),"."),"-")
&amp;IFERROR(IF(COUNTIF(Duplik2!$D$1:$F$22,Duplik1!D5)&gt;0,"Duplik2!F"&amp;MATCH(Duplik1!D5,Duplik2!$F$1:$F$22,0),"."),"-")</f>
        <v>...</v>
      </c>
      <c r="P5" s="34" t="str">
        <f>IFERROR(IF(COUNTIF(Duplik2!$D$1:$F$22,Duplik1!E5)&gt;0,"Duplik2!D"&amp;MATCH(Duplik1!E5,Duplik2!$D$1:$D$22,0),"."),"-")
&amp;IFERROR(IF(COUNTIF(Duplik2!$D$1:$F$22,Duplik1!E5)&gt;0,"Duplik2!E"&amp;MATCH(Duplik1!E5,Duplik2!$E$1:$E$22,0),"."),"-")
&amp;IFERROR(IF(COUNTIF(Duplik2!$D$1:$F$22,Duplik1!E5)&gt;0,"Duplik2!F"&amp;MATCH(Duplik1!E5,Duplik2!$F$1:$F$22,0),"."),"-")</f>
        <v>--Duplik2!F3</v>
      </c>
      <c r="Q5" s="34" t="str">
        <f>IFERROR(IF(COUNTIF(Duplik2!$D$1:$F$22,Duplik1!F5)&gt;0,"Duplik2!D"&amp;MATCH(Duplik1!F5,Duplik2!$D$1:$D$22,0),"."),"-")
&amp;IFERROR(IF(COUNTIF(Duplik2!$D$1:$F$22,Duplik1!F5)&gt;0,"Duplik2!E"&amp;MATCH(Duplik1!F5,Duplik2!$E$1:$E$22,0),"."),"-")
&amp;IFERROR(IF(COUNTIF(Duplik2!$D$1:$F$22,Duplik1!F5)&gt;0,"Duplik2!F"&amp;MATCH(Duplik1!F5,Duplik2!$F$1:$F$22,0),"."),"-")</f>
        <v>...</v>
      </c>
      <c r="S5" s="33" t="str">
        <f>IFERROR(IF(COUNTIF(Duplik2!$D$1:$D$22,Duplik1!D5)&gt;0,"Duplik2!D"&amp;MATCH(Duplik1!D5,Duplik2!D$1:D$22,0),"."),"-")</f>
        <v>.</v>
      </c>
    </row>
    <row r="6" spans="4:19" x14ac:dyDescent="0.25">
      <c r="D6" t="s">
        <v>12</v>
      </c>
      <c r="E6" t="s">
        <v>13</v>
      </c>
      <c r="F6" t="s">
        <v>14</v>
      </c>
      <c r="H6" s="1">
        <f>COUNTIF(Duplik2!$D$1:$F$14,Duplik1!D6)</f>
        <v>0</v>
      </c>
      <c r="I6" s="1">
        <f>COUNTIF(Duplik2!$D$1:$F$14,Duplik1!E6)</f>
        <v>0</v>
      </c>
      <c r="J6" s="1">
        <f>COUNTIF(Duplik2!$D$1:$F$14,Duplik1!F6)</f>
        <v>0</v>
      </c>
      <c r="O6" s="34" t="str">
        <f>IFERROR(IF(COUNTIF(Duplik2!$D$1:$F$22,Duplik1!D6)&gt;0,"Duplik2!D"&amp;MATCH(Duplik1!D6,Duplik2!$D$1:$D$22,0),"."),"-")
&amp;IFERROR(IF(COUNTIF(Duplik2!$D$1:$F$22,Duplik1!D6)&gt;0,"Duplik2!E"&amp;MATCH(Duplik1!D6,Duplik2!$E$1:$E$22,0),"."),"-")
&amp;IFERROR(IF(COUNTIF(Duplik2!$D$1:$F$22,Duplik1!D6)&gt;0,"Duplik2!F"&amp;MATCH(Duplik1!D6,Duplik2!$F$1:$F$22,0),"."),"-")</f>
        <v>...</v>
      </c>
      <c r="P6" s="34" t="str">
        <f>IFERROR(IF(COUNTIF(Duplik2!$D$1:$F$22,Duplik1!E6)&gt;0,"Duplik2!D"&amp;MATCH(Duplik1!E6,Duplik2!$D$1:$D$22,0),"."),"-")
&amp;IFERROR(IF(COUNTIF(Duplik2!$D$1:$F$22,Duplik1!E6)&gt;0,"Duplik2!E"&amp;MATCH(Duplik1!E6,Duplik2!$E$1:$E$22,0),"."),"-")
&amp;IFERROR(IF(COUNTIF(Duplik2!$D$1:$F$22,Duplik1!E6)&gt;0,"Duplik2!F"&amp;MATCH(Duplik1!E6,Duplik2!$F$1:$F$22,0),"."),"-")</f>
        <v>...</v>
      </c>
      <c r="Q6" s="34" t="str">
        <f>IFERROR(IF(COUNTIF(Duplik2!$D$1:$F$22,Duplik1!F6)&gt;0,"Duplik2!D"&amp;MATCH(Duplik1!F6,Duplik2!$D$1:$D$22,0),"."),"-")
&amp;IFERROR(IF(COUNTIF(Duplik2!$D$1:$F$22,Duplik1!F6)&gt;0,"Duplik2!E"&amp;MATCH(Duplik1!F6,Duplik2!$E$1:$E$22,0),"."),"-")
&amp;IFERROR(IF(COUNTIF(Duplik2!$D$1:$F$22,Duplik1!F6)&gt;0,"Duplik2!F"&amp;MATCH(Duplik1!F6,Duplik2!$F$1:$F$22,0),"."),"-")</f>
        <v>...</v>
      </c>
      <c r="S6" s="33" t="str">
        <f>IFERROR(IF(COUNTIF(Duplik2!$D$1:$D$22,Duplik1!D6)&gt;0,"Duplik2!D"&amp;MATCH(Duplik1!D6,Duplik2!D$1:D$22,0),"."),"-")</f>
        <v>.</v>
      </c>
    </row>
    <row r="7" spans="4:19" x14ac:dyDescent="0.25">
      <c r="D7" t="s">
        <v>15</v>
      </c>
      <c r="E7" t="s">
        <v>16</v>
      </c>
      <c r="F7" t="s">
        <v>17</v>
      </c>
      <c r="H7" s="1">
        <f>COUNTIF(Duplik2!$D$1:$F$14,Duplik1!D7)</f>
        <v>0</v>
      </c>
      <c r="I7" s="1">
        <f>COUNTIF(Duplik2!$D$1:$F$14,Duplik1!E7)</f>
        <v>0</v>
      </c>
      <c r="J7" s="1">
        <f>COUNTIF(Duplik2!$D$1:$F$14,Duplik1!F7)</f>
        <v>0</v>
      </c>
      <c r="O7" s="34" t="str">
        <f>IFERROR(IF(COUNTIF(Duplik2!$D$1:$F$22,Duplik1!D7)&gt;0,"Duplik2!D"&amp;MATCH(Duplik1!D7,Duplik2!$D$1:$D$22,0),"."),"-")
&amp;IFERROR(IF(COUNTIF(Duplik2!$D$1:$F$22,Duplik1!D7)&gt;0,"Duplik2!E"&amp;MATCH(Duplik1!D7,Duplik2!$E$1:$E$22,0),"."),"-")
&amp;IFERROR(IF(COUNTIF(Duplik2!$D$1:$F$22,Duplik1!D7)&gt;0,"Duplik2!F"&amp;MATCH(Duplik1!D7,Duplik2!$F$1:$F$22,0),"."),"-")</f>
        <v>...</v>
      </c>
      <c r="P7" s="34" t="str">
        <f>IFERROR(IF(COUNTIF(Duplik2!$D$1:$F$22,Duplik1!E7)&gt;0,"Duplik2!D"&amp;MATCH(Duplik1!E7,Duplik2!$D$1:$D$22,0),"."),"-")
&amp;IFERROR(IF(COUNTIF(Duplik2!$D$1:$F$22,Duplik1!E7)&gt;0,"Duplik2!E"&amp;MATCH(Duplik1!E7,Duplik2!$E$1:$E$22,0),"."),"-")
&amp;IFERROR(IF(COUNTIF(Duplik2!$D$1:$F$22,Duplik1!E7)&gt;0,"Duplik2!F"&amp;MATCH(Duplik1!E7,Duplik2!$F$1:$F$22,0),"."),"-")</f>
        <v>...</v>
      </c>
      <c r="Q7" s="34" t="str">
        <f>IFERROR(IF(COUNTIF(Duplik2!$D$1:$F$22,Duplik1!F7)&gt;0,"Duplik2!D"&amp;MATCH(Duplik1!F7,Duplik2!$D$1:$D$22,0),"."),"-")
&amp;IFERROR(IF(COUNTIF(Duplik2!$D$1:$F$22,Duplik1!F7)&gt;0,"Duplik2!E"&amp;MATCH(Duplik1!F7,Duplik2!$E$1:$E$22,0),"."),"-")
&amp;IFERROR(IF(COUNTIF(Duplik2!$D$1:$F$22,Duplik1!F7)&gt;0,"Duplik2!F"&amp;MATCH(Duplik1!F7,Duplik2!$F$1:$F$22,0),"."),"-")</f>
        <v>...</v>
      </c>
      <c r="S7" s="33" t="str">
        <f>IFERROR(IF(COUNTIF(Duplik2!$D$1:$D$22,Duplik1!D7)&gt;0,"Duplik2!D"&amp;MATCH(Duplik1!D7,Duplik2!D$1:D$22,0),"."),"-")</f>
        <v>.</v>
      </c>
    </row>
    <row r="8" spans="4:19" x14ac:dyDescent="0.25">
      <c r="D8" t="s">
        <v>71</v>
      </c>
      <c r="E8" t="s">
        <v>18</v>
      </c>
      <c r="F8" t="s">
        <v>19</v>
      </c>
      <c r="H8" s="1">
        <f>COUNTIF(Duplik2!$D$1:$F$14,Duplik1!D8)</f>
        <v>1</v>
      </c>
      <c r="I8" s="1">
        <f>COUNTIF(Duplik2!$D$1:$F$14,Duplik1!E8)</f>
        <v>0</v>
      </c>
      <c r="J8" s="1">
        <f>COUNTIF(Duplik2!$D$1:$F$14,Duplik1!F8)</f>
        <v>0</v>
      </c>
      <c r="O8" s="34" t="str">
        <f>IFERROR(IF(COUNTIF(Duplik2!$D$1:$F$22,Duplik1!D8)&gt;0,"Duplik2!D"&amp;MATCH(Duplik1!D8,Duplik2!$D$1:$D$22,0),"."),"-")
&amp;IFERROR(IF(COUNTIF(Duplik2!$D$1:$F$22,Duplik1!D8)&gt;0,"Duplik2!E"&amp;MATCH(Duplik1!D8,Duplik2!$E$1:$E$22,0),"."),"-")
&amp;IFERROR(IF(COUNTIF(Duplik2!$D$1:$F$22,Duplik1!D8)&gt;0,"Duplik2!F"&amp;MATCH(Duplik1!D8,Duplik2!$F$1:$F$22,0),"."),"-")</f>
        <v>-Duplik2!E6-</v>
      </c>
      <c r="P8" s="34" t="str">
        <f>IFERROR(IF(COUNTIF(Duplik2!$D$1:$F$22,Duplik1!E8)&gt;0,"Duplik2!D"&amp;MATCH(Duplik1!E8,Duplik2!$D$1:$D$22,0),"."),"-")
&amp;IFERROR(IF(COUNTIF(Duplik2!$D$1:$F$22,Duplik1!E8)&gt;0,"Duplik2!E"&amp;MATCH(Duplik1!E8,Duplik2!$E$1:$E$22,0),"."),"-")
&amp;IFERROR(IF(COUNTIF(Duplik2!$D$1:$F$22,Duplik1!E8)&gt;0,"Duplik2!F"&amp;MATCH(Duplik1!E8,Duplik2!$F$1:$F$22,0),"."),"-")</f>
        <v>...</v>
      </c>
      <c r="Q8" s="34" t="str">
        <f>IFERROR(IF(COUNTIF(Duplik2!$D$1:$F$22,Duplik1!F8)&gt;0,"Duplik2!D"&amp;MATCH(Duplik1!F8,Duplik2!$D$1:$D$22,0),"."),"-")
&amp;IFERROR(IF(COUNTIF(Duplik2!$D$1:$F$22,Duplik1!F8)&gt;0,"Duplik2!E"&amp;MATCH(Duplik1!F8,Duplik2!$E$1:$E$22,0),"."),"-")
&amp;IFERROR(IF(COUNTIF(Duplik2!$D$1:$F$22,Duplik1!F8)&gt;0,"Duplik2!F"&amp;MATCH(Duplik1!F8,Duplik2!$F$1:$F$22,0),"."),"-")</f>
        <v>...</v>
      </c>
      <c r="S8" s="33" t="str">
        <f>IFERROR(IF(COUNTIF(Duplik2!$D$1:$D$22,Duplik1!D8)&gt;0,"Duplik2!D"&amp;MATCH(Duplik1!D8,Duplik2!D$1:D$22,0),"."),"-")</f>
        <v>.</v>
      </c>
    </row>
    <row r="9" spans="4:19" x14ac:dyDescent="0.25">
      <c r="D9" t="s">
        <v>20</v>
      </c>
      <c r="E9" t="s">
        <v>21</v>
      </c>
      <c r="F9" t="s">
        <v>22</v>
      </c>
      <c r="H9" s="1">
        <f>COUNTIF(Duplik2!$D$1:$F$14,Duplik1!D9)</f>
        <v>0</v>
      </c>
      <c r="I9" s="1">
        <f>COUNTIF(Duplik2!$D$1:$F$14,Duplik1!E9)</f>
        <v>0</v>
      </c>
      <c r="J9" s="1">
        <f>COUNTIF(Duplik2!$D$1:$F$14,Duplik1!F9)</f>
        <v>0</v>
      </c>
      <c r="O9" s="34" t="str">
        <f>IFERROR(IF(COUNTIF(Duplik2!$D$1:$F$22,Duplik1!D9)&gt;0,"Duplik2!D"&amp;MATCH(Duplik1!D9,Duplik2!$D$1:$D$22,0),"."),"-")
&amp;IFERROR(IF(COUNTIF(Duplik2!$D$1:$F$22,Duplik1!D9)&gt;0,"Duplik2!E"&amp;MATCH(Duplik1!D9,Duplik2!$E$1:$E$22,0),"."),"-")
&amp;IFERROR(IF(COUNTIF(Duplik2!$D$1:$F$22,Duplik1!D9)&gt;0,"Duplik2!F"&amp;MATCH(Duplik1!D9,Duplik2!$F$1:$F$22,0),"."),"-")</f>
        <v>...</v>
      </c>
      <c r="P9" s="34" t="str">
        <f>IFERROR(IF(COUNTIF(Duplik2!$D$1:$F$22,Duplik1!E9)&gt;0,"Duplik2!D"&amp;MATCH(Duplik1!E9,Duplik2!$D$1:$D$22,0),"."),"-")
&amp;IFERROR(IF(COUNTIF(Duplik2!$D$1:$F$22,Duplik1!E9)&gt;0,"Duplik2!E"&amp;MATCH(Duplik1!E9,Duplik2!$E$1:$E$22,0),"."),"-")
&amp;IFERROR(IF(COUNTIF(Duplik2!$D$1:$F$22,Duplik1!E9)&gt;0,"Duplik2!F"&amp;MATCH(Duplik1!E9,Duplik2!$F$1:$F$22,0),"."),"-")</f>
        <v>...</v>
      </c>
      <c r="Q9" s="34" t="str">
        <f>IFERROR(IF(COUNTIF(Duplik2!$D$1:$F$22,Duplik1!F9)&gt;0,"Duplik2!D"&amp;MATCH(Duplik1!F9,Duplik2!$D$1:$D$22,0),"."),"-")
&amp;IFERROR(IF(COUNTIF(Duplik2!$D$1:$F$22,Duplik1!F9)&gt;0,"Duplik2!E"&amp;MATCH(Duplik1!F9,Duplik2!$E$1:$E$22,0),"."),"-")
&amp;IFERROR(IF(COUNTIF(Duplik2!$D$1:$F$22,Duplik1!F9)&gt;0,"Duplik2!F"&amp;MATCH(Duplik1!F9,Duplik2!$F$1:$F$22,0),"."),"-")</f>
        <v>...</v>
      </c>
      <c r="S9" s="33" t="str">
        <f>IFERROR(IF(COUNTIF(Duplik2!$D$1:$D$22,Duplik1!D9)&gt;0,"Duplik2!D"&amp;MATCH(Duplik1!D9,Duplik2!D$1:D$22,0),"."),"-")</f>
        <v>.</v>
      </c>
    </row>
    <row r="10" spans="4:19" x14ac:dyDescent="0.25">
      <c r="D10" t="s">
        <v>23</v>
      </c>
      <c r="E10" t="s">
        <v>24</v>
      </c>
      <c r="F10" t="s">
        <v>25</v>
      </c>
      <c r="H10" s="1">
        <f>COUNTIF(Duplik2!$D$1:$F$14,Duplik1!D10)</f>
        <v>0</v>
      </c>
      <c r="I10" s="1">
        <f>COUNTIF(Duplik2!$D$1:$F$14,Duplik1!E10)</f>
        <v>0</v>
      </c>
      <c r="J10" s="1">
        <f>COUNTIF(Duplik2!$D$1:$F$14,Duplik1!F10)</f>
        <v>0</v>
      </c>
      <c r="O10" s="34" t="str">
        <f>IFERROR(IF(COUNTIF(Duplik2!$D$1:$F$22,Duplik1!D10)&gt;0,"Duplik2!D"&amp;MATCH(Duplik1!D10,Duplik2!$D$1:$D$22,0),"."),"-")
&amp;IFERROR(IF(COUNTIF(Duplik2!$D$1:$F$22,Duplik1!D10)&gt;0,"Duplik2!E"&amp;MATCH(Duplik1!D10,Duplik2!$E$1:$E$22,0),"."),"-")
&amp;IFERROR(IF(COUNTIF(Duplik2!$D$1:$F$22,Duplik1!D10)&gt;0,"Duplik2!F"&amp;MATCH(Duplik1!D10,Duplik2!$F$1:$F$22,0),"."),"-")</f>
        <v>...</v>
      </c>
      <c r="P10" s="34" t="str">
        <f>IFERROR(IF(COUNTIF(Duplik2!$D$1:$F$22,Duplik1!E10)&gt;0,"Duplik2!D"&amp;MATCH(Duplik1!E10,Duplik2!$D$1:$D$22,0),"."),"-")
&amp;IFERROR(IF(COUNTIF(Duplik2!$D$1:$F$22,Duplik1!E10)&gt;0,"Duplik2!E"&amp;MATCH(Duplik1!E10,Duplik2!$E$1:$E$22,0),"."),"-")
&amp;IFERROR(IF(COUNTIF(Duplik2!$D$1:$F$22,Duplik1!E10)&gt;0,"Duplik2!F"&amp;MATCH(Duplik1!E10,Duplik2!$F$1:$F$22,0),"."),"-")</f>
        <v>...</v>
      </c>
      <c r="Q10" s="34" t="str">
        <f>IFERROR(IF(COUNTIF(Duplik2!$D$1:$F$22,Duplik1!F10)&gt;0,"Duplik2!D"&amp;MATCH(Duplik1!F10,Duplik2!$D$1:$D$22,0),"."),"-")
&amp;IFERROR(IF(COUNTIF(Duplik2!$D$1:$F$22,Duplik1!F10)&gt;0,"Duplik2!E"&amp;MATCH(Duplik1!F10,Duplik2!$E$1:$E$22,0),"."),"-")
&amp;IFERROR(IF(COUNTIF(Duplik2!$D$1:$F$22,Duplik1!F10)&gt;0,"Duplik2!F"&amp;MATCH(Duplik1!F10,Duplik2!$F$1:$F$22,0),"."),"-")</f>
        <v>...</v>
      </c>
      <c r="S10" s="33" t="str">
        <f>IFERROR(IF(COUNTIF(Duplik2!$D$1:$D$22,Duplik1!D10)&gt;0,"Duplik2!D"&amp;MATCH(Duplik1!D10,Duplik2!D$1:D$22,0),"."),"-")</f>
        <v>.</v>
      </c>
    </row>
    <row r="11" spans="4:19" x14ac:dyDescent="0.25">
      <c r="D11" t="s">
        <v>26</v>
      </c>
      <c r="E11" t="s">
        <v>27</v>
      </c>
      <c r="F11" t="s">
        <v>28</v>
      </c>
      <c r="H11" s="1">
        <f>COUNTIF(Duplik2!$D$1:$F$14,Duplik1!D11)</f>
        <v>0</v>
      </c>
      <c r="I11" s="1">
        <f>COUNTIF(Duplik2!$D$1:$F$14,Duplik1!E11)</f>
        <v>0</v>
      </c>
      <c r="J11" s="1">
        <f>COUNTIF(Duplik2!$D$1:$F$14,Duplik1!F11)</f>
        <v>0</v>
      </c>
      <c r="O11" s="34" t="str">
        <f>IFERROR(IF(COUNTIF(Duplik2!$D$1:$F$22,Duplik1!D11)&gt;0,"Duplik2!D"&amp;MATCH(Duplik1!D11,Duplik2!$D$1:$D$22,0),"."),"-")
&amp;IFERROR(IF(COUNTIF(Duplik2!$D$1:$F$22,Duplik1!D11)&gt;0,"Duplik2!E"&amp;MATCH(Duplik1!D11,Duplik2!$E$1:$E$22,0),"."),"-")
&amp;IFERROR(IF(COUNTIF(Duplik2!$D$1:$F$22,Duplik1!D11)&gt;0,"Duplik2!F"&amp;MATCH(Duplik1!D11,Duplik2!$F$1:$F$22,0),"."),"-")</f>
        <v>...</v>
      </c>
      <c r="P11" s="34" t="str">
        <f>IFERROR(IF(COUNTIF(Duplik2!$D$1:$F$22,Duplik1!E11)&gt;0,"Duplik2!D"&amp;MATCH(Duplik1!E11,Duplik2!$D$1:$D$22,0),"."),"-")
&amp;IFERROR(IF(COUNTIF(Duplik2!$D$1:$F$22,Duplik1!E11)&gt;0,"Duplik2!E"&amp;MATCH(Duplik1!E11,Duplik2!$E$1:$E$22,0),"."),"-")
&amp;IFERROR(IF(COUNTIF(Duplik2!$D$1:$F$22,Duplik1!E11)&gt;0,"Duplik2!F"&amp;MATCH(Duplik1!E11,Duplik2!$F$1:$F$22,0),"."),"-")</f>
        <v>...</v>
      </c>
      <c r="Q11" s="34" t="str">
        <f>IFERROR(IF(COUNTIF(Duplik2!$D$1:$F$22,Duplik1!F11)&gt;0,"Duplik2!D"&amp;MATCH(Duplik1!F11,Duplik2!$D$1:$D$22,0),"."),"-")
&amp;IFERROR(IF(COUNTIF(Duplik2!$D$1:$F$22,Duplik1!F11)&gt;0,"Duplik2!E"&amp;MATCH(Duplik1!F11,Duplik2!$E$1:$E$22,0),"."),"-")
&amp;IFERROR(IF(COUNTIF(Duplik2!$D$1:$F$22,Duplik1!F11)&gt;0,"Duplik2!F"&amp;MATCH(Duplik1!F11,Duplik2!$F$1:$F$22,0),"."),"-")</f>
        <v>...</v>
      </c>
      <c r="S11" s="33" t="str">
        <f>IFERROR(IF(COUNTIF(Duplik2!$D$1:$D$22,Duplik1!D11)&gt;0,"Duplik2!D"&amp;MATCH(Duplik1!D11,Duplik2!D$1:D$22,0),"."),"-")</f>
        <v>.</v>
      </c>
    </row>
    <row r="12" spans="4:19" x14ac:dyDescent="0.25">
      <c r="D12" t="s">
        <v>29</v>
      </c>
      <c r="E12" t="s">
        <v>30</v>
      </c>
      <c r="F12" t="s">
        <v>31</v>
      </c>
      <c r="H12" s="1">
        <f>COUNTIF(Duplik2!$D$1:$F$14,Duplik1!D12)</f>
        <v>0</v>
      </c>
      <c r="I12" s="1">
        <f>COUNTIF(Duplik2!$D$1:$F$14,Duplik1!E12)</f>
        <v>0</v>
      </c>
      <c r="J12" s="1">
        <f>COUNTIF(Duplik2!$D$1:$F$14,Duplik1!F12)</f>
        <v>0</v>
      </c>
      <c r="O12" s="34" t="str">
        <f>IFERROR(IF(COUNTIF(Duplik2!$D$1:$F$22,Duplik1!D12)&gt;0,"Duplik2!D"&amp;MATCH(Duplik1!D12,Duplik2!$D$1:$D$22,0),"."),"-")
&amp;IFERROR(IF(COUNTIF(Duplik2!$D$1:$F$22,Duplik1!D12)&gt;0,"Duplik2!E"&amp;MATCH(Duplik1!D12,Duplik2!$E$1:$E$22,0),"."),"-")
&amp;IFERROR(IF(COUNTIF(Duplik2!$D$1:$F$22,Duplik1!D12)&gt;0,"Duplik2!F"&amp;MATCH(Duplik1!D12,Duplik2!$F$1:$F$22,0),"."),"-")</f>
        <v>...</v>
      </c>
      <c r="P12" s="34" t="str">
        <f>IFERROR(IF(COUNTIF(Duplik2!$D$1:$F$22,Duplik1!E12)&gt;0,"Duplik2!D"&amp;MATCH(Duplik1!E12,Duplik2!$D$1:$D$22,0),"."),"-")
&amp;IFERROR(IF(COUNTIF(Duplik2!$D$1:$F$22,Duplik1!E12)&gt;0,"Duplik2!E"&amp;MATCH(Duplik1!E12,Duplik2!$E$1:$E$22,0),"."),"-")
&amp;IFERROR(IF(COUNTIF(Duplik2!$D$1:$F$22,Duplik1!E12)&gt;0,"Duplik2!F"&amp;MATCH(Duplik1!E12,Duplik2!$F$1:$F$22,0),"."),"-")</f>
        <v>...</v>
      </c>
      <c r="Q12" s="34" t="str">
        <f>IFERROR(IF(COUNTIF(Duplik2!$D$1:$F$22,Duplik1!F12)&gt;0,"Duplik2!D"&amp;MATCH(Duplik1!F12,Duplik2!$D$1:$D$22,0),"."),"-")
&amp;IFERROR(IF(COUNTIF(Duplik2!$D$1:$F$22,Duplik1!F12)&gt;0,"Duplik2!E"&amp;MATCH(Duplik1!F12,Duplik2!$E$1:$E$22,0),"."),"-")
&amp;IFERROR(IF(COUNTIF(Duplik2!$D$1:$F$22,Duplik1!F12)&gt;0,"Duplik2!F"&amp;MATCH(Duplik1!F12,Duplik2!$F$1:$F$22,0),"."),"-")</f>
        <v>...</v>
      </c>
      <c r="S12" s="33" t="str">
        <f>IFERROR(IF(COUNTIF(Duplik2!$D$1:$D$22,Duplik1!D12)&gt;0,"Duplik2!D"&amp;MATCH(Duplik1!D12,Duplik2!D$1:D$22,0),"."),"-")</f>
        <v>.</v>
      </c>
    </row>
    <row r="13" spans="4:19" x14ac:dyDescent="0.25">
      <c r="D13" t="s">
        <v>32</v>
      </c>
      <c r="E13" t="s">
        <v>33</v>
      </c>
      <c r="F13" t="s">
        <v>34</v>
      </c>
      <c r="H13" s="1">
        <f>COUNTIF(Duplik2!$D$1:$F$14,Duplik1!D13)</f>
        <v>0</v>
      </c>
      <c r="I13" s="1">
        <f>COUNTIF(Duplik2!$D$1:$F$14,Duplik1!E13)</f>
        <v>0</v>
      </c>
      <c r="J13" s="1">
        <f>COUNTIF(Duplik2!$D$1:$F$14,Duplik1!F13)</f>
        <v>0</v>
      </c>
      <c r="O13" s="34" t="str">
        <f>IFERROR(IF(COUNTIF(Duplik2!$D$1:$F$22,Duplik1!D13)&gt;0,"Duplik2!D"&amp;MATCH(Duplik1!D13,Duplik2!$D$1:$D$22,0),"."),"-")
&amp;IFERROR(IF(COUNTIF(Duplik2!$D$1:$F$22,Duplik1!D13)&gt;0,"Duplik2!E"&amp;MATCH(Duplik1!D13,Duplik2!$E$1:$E$22,0),"."),"-")
&amp;IFERROR(IF(COUNTIF(Duplik2!$D$1:$F$22,Duplik1!D13)&gt;0,"Duplik2!F"&amp;MATCH(Duplik1!D13,Duplik2!$F$1:$F$22,0),"."),"-")</f>
        <v>...</v>
      </c>
      <c r="P13" s="34" t="str">
        <f>IFERROR(IF(COUNTIF(Duplik2!$D$1:$F$22,Duplik1!E13)&gt;0,"Duplik2!D"&amp;MATCH(Duplik1!E13,Duplik2!$D$1:$D$22,0),"."),"-")
&amp;IFERROR(IF(COUNTIF(Duplik2!$D$1:$F$22,Duplik1!E13)&gt;0,"Duplik2!E"&amp;MATCH(Duplik1!E13,Duplik2!$E$1:$E$22,0),"."),"-")
&amp;IFERROR(IF(COUNTIF(Duplik2!$D$1:$F$22,Duplik1!E13)&gt;0,"Duplik2!F"&amp;MATCH(Duplik1!E13,Duplik2!$F$1:$F$22,0),"."),"-")</f>
        <v>...</v>
      </c>
      <c r="Q13" s="34" t="str">
        <f>IFERROR(IF(COUNTIF(Duplik2!$D$1:$F$22,Duplik1!F13)&gt;0,"Duplik2!D"&amp;MATCH(Duplik1!F13,Duplik2!$D$1:$D$22,0),"."),"-")
&amp;IFERROR(IF(COUNTIF(Duplik2!$D$1:$F$22,Duplik1!F13)&gt;0,"Duplik2!E"&amp;MATCH(Duplik1!F13,Duplik2!$E$1:$E$22,0),"."),"-")
&amp;IFERROR(IF(COUNTIF(Duplik2!$D$1:$F$22,Duplik1!F13)&gt;0,"Duplik2!F"&amp;MATCH(Duplik1!F13,Duplik2!$F$1:$F$22,0),"."),"-")</f>
        <v>...</v>
      </c>
      <c r="S13" s="33" t="str">
        <f>IFERROR(IF(COUNTIF(Duplik2!$D$1:$D$22,Duplik1!D13)&gt;0,"Duplik2!D"&amp;MATCH(Duplik1!D13,Duplik2!D$1:D$22,0),"."),"-")</f>
        <v>.</v>
      </c>
    </row>
    <row r="14" spans="4:19" x14ac:dyDescent="0.25">
      <c r="H14" s="1">
        <f>COUNTIF(Duplik2!$D$1:$F$14,Duplik1!D14)</f>
        <v>0</v>
      </c>
      <c r="I14" s="1">
        <f>COUNTIF(Duplik2!$D$1:$F$14,Duplik1!E14)</f>
        <v>0</v>
      </c>
      <c r="J14" s="1">
        <f>COUNTIF(Duplik2!$D$1:$F$14,Duplik1!F14)</f>
        <v>0</v>
      </c>
      <c r="O14" s="34" t="str">
        <f>IFERROR(IF(COUNTIF(Duplik2!$D$1:$F$22,Duplik1!D14)&gt;0,"Duplik2!D"&amp;MATCH(Duplik1!D14,Duplik2!$D$1:$D$22,0),"."),"-")
&amp;IFERROR(IF(COUNTIF(Duplik2!$D$1:$F$22,Duplik1!D14)&gt;0,"Duplik2!E"&amp;MATCH(Duplik1!D14,Duplik2!$E$1:$E$22,0),"."),"-")
&amp;IFERROR(IF(COUNTIF(Duplik2!$D$1:$F$22,Duplik1!D14)&gt;0,"Duplik2!F"&amp;MATCH(Duplik1!D14,Duplik2!$F$1:$F$22,0),"."),"-")</f>
        <v>...</v>
      </c>
      <c r="P14" s="34" t="str">
        <f>IFERROR(IF(COUNTIF(Duplik2!$D$1:$F$22,Duplik1!E14)&gt;0,"Duplik2!D"&amp;MATCH(Duplik1!E14,Duplik2!$D$1:$D$22,0),"."),"-")
&amp;IFERROR(IF(COUNTIF(Duplik2!$D$1:$F$22,Duplik1!E14)&gt;0,"Duplik2!E"&amp;MATCH(Duplik1!E14,Duplik2!$E$1:$E$22,0),"."),"-")
&amp;IFERROR(IF(COUNTIF(Duplik2!$D$1:$F$22,Duplik1!E14)&gt;0,"Duplik2!F"&amp;MATCH(Duplik1!E14,Duplik2!$F$1:$F$22,0),"."),"-")</f>
        <v>...</v>
      </c>
      <c r="Q14" s="34" t="str">
        <f>IFERROR(IF(COUNTIF(Duplik2!$D$1:$F$22,Duplik1!F14)&gt;0,"Duplik2!D"&amp;MATCH(Duplik1!F14,Duplik2!$D$1:$D$22,0),"."),"-")
&amp;IFERROR(IF(COUNTIF(Duplik2!$D$1:$F$22,Duplik1!F14)&gt;0,"Duplik2!E"&amp;MATCH(Duplik1!F14,Duplik2!$E$1:$E$22,0),"."),"-")
&amp;IFERROR(IF(COUNTIF(Duplik2!$D$1:$F$22,Duplik1!F14)&gt;0,"Duplik2!F"&amp;MATCH(Duplik1!F14,Duplik2!$F$1:$F$22,0),"."),"-")</f>
        <v>...</v>
      </c>
      <c r="S14" s="33" t="s">
        <v>132</v>
      </c>
    </row>
    <row r="15" spans="4:19" ht="15.75" thickBot="1" x14ac:dyDescent="0.3">
      <c r="H15" s="1">
        <f>COUNTIF(Duplik2!$D$1:$F$14,Duplik1!D15)</f>
        <v>0</v>
      </c>
      <c r="I15" s="1">
        <f>COUNTIF(Duplik2!$D$1:$F$14,Duplik1!E15)</f>
        <v>0</v>
      </c>
      <c r="J15" s="1">
        <f>COUNTIF(Duplik2!$D$1:$F$14,Duplik1!F15)</f>
        <v>0</v>
      </c>
      <c r="O15" s="14"/>
      <c r="P15" s="14"/>
      <c r="Q15" s="14"/>
    </row>
    <row r="16" spans="4:19" ht="15.75" thickBot="1" x14ac:dyDescent="0.3">
      <c r="H16" s="13" t="s">
        <v>131</v>
      </c>
      <c r="O16" s="14"/>
      <c r="P16" s="14"/>
      <c r="Q16" s="14"/>
    </row>
    <row r="17" spans="4:4" x14ac:dyDescent="0.25">
      <c r="D17" s="6" t="s">
        <v>78</v>
      </c>
    </row>
  </sheetData>
  <hyperlinks>
    <hyperlink ref="D17" r:id="rId1"/>
  </hyperlinks>
  <pageMargins left="0.7" right="0.7" top="0.78740157499999996" bottom="0.78740157499999996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4"/>
  <sheetViews>
    <sheetView workbookViewId="0">
      <selection activeCell="E11" sqref="E11"/>
    </sheetView>
  </sheetViews>
  <sheetFormatPr baseColWidth="10" defaultColWidth="7.140625" defaultRowHeight="15" x14ac:dyDescent="0.25"/>
  <sheetData>
    <row r="1" spans="4:12" x14ac:dyDescent="0.25">
      <c r="D1" t="s">
        <v>35</v>
      </c>
      <c r="E1" t="s">
        <v>36</v>
      </c>
      <c r="F1" t="s">
        <v>37</v>
      </c>
      <c r="H1" s="8" t="s">
        <v>78</v>
      </c>
      <c r="I1" s="1"/>
      <c r="J1" s="1"/>
      <c r="L1" s="6"/>
    </row>
    <row r="2" spans="4:12" x14ac:dyDescent="0.25">
      <c r="D2" t="s">
        <v>38</v>
      </c>
      <c r="E2" t="s">
        <v>39</v>
      </c>
      <c r="F2" t="s">
        <v>40</v>
      </c>
      <c r="H2" s="1"/>
      <c r="I2" s="1"/>
      <c r="J2" s="1"/>
    </row>
    <row r="3" spans="4:12" x14ac:dyDescent="0.25">
      <c r="D3" t="s">
        <v>41</v>
      </c>
      <c r="E3" t="s">
        <v>42</v>
      </c>
      <c r="F3" s="12" t="s">
        <v>72</v>
      </c>
      <c r="H3" s="1"/>
      <c r="I3" s="1"/>
      <c r="J3" s="1"/>
    </row>
    <row r="4" spans="4:12" x14ac:dyDescent="0.25">
      <c r="D4" t="s">
        <v>43</v>
      </c>
      <c r="E4" t="s">
        <v>44</v>
      </c>
      <c r="F4" t="s">
        <v>45</v>
      </c>
      <c r="H4" s="1"/>
      <c r="I4" s="1"/>
      <c r="J4" s="1"/>
    </row>
    <row r="5" spans="4:12" x14ac:dyDescent="0.25">
      <c r="D5" t="s">
        <v>46</v>
      </c>
      <c r="E5" t="s">
        <v>47</v>
      </c>
      <c r="F5" t="s">
        <v>48</v>
      </c>
      <c r="H5" s="1"/>
      <c r="I5" s="1"/>
      <c r="J5" s="1"/>
    </row>
    <row r="6" spans="4:12" x14ac:dyDescent="0.25">
      <c r="D6" t="s">
        <v>49</v>
      </c>
      <c r="E6" s="12" t="s">
        <v>71</v>
      </c>
      <c r="F6" t="s">
        <v>50</v>
      </c>
      <c r="H6" s="1"/>
      <c r="I6" s="1"/>
      <c r="J6" s="1"/>
    </row>
    <row r="7" spans="4:12" x14ac:dyDescent="0.25">
      <c r="D7" t="s">
        <v>51</v>
      </c>
      <c r="E7" t="s">
        <v>52</v>
      </c>
      <c r="F7" t="s">
        <v>53</v>
      </c>
      <c r="H7" s="1"/>
      <c r="I7" s="1"/>
      <c r="J7" s="1"/>
    </row>
    <row r="8" spans="4:12" x14ac:dyDescent="0.25">
      <c r="D8" t="s">
        <v>54</v>
      </c>
      <c r="E8" t="s">
        <v>55</v>
      </c>
      <c r="F8" t="s">
        <v>56</v>
      </c>
      <c r="H8" s="1"/>
      <c r="I8" s="1"/>
      <c r="J8" s="1"/>
    </row>
    <row r="9" spans="4:12" x14ac:dyDescent="0.25">
      <c r="D9" s="12" t="s">
        <v>113</v>
      </c>
      <c r="E9" t="s">
        <v>57</v>
      </c>
      <c r="F9" t="s">
        <v>58</v>
      </c>
      <c r="H9" s="1"/>
      <c r="I9" s="1"/>
      <c r="J9" s="1"/>
    </row>
    <row r="10" spans="4:12" x14ac:dyDescent="0.25">
      <c r="D10" t="s">
        <v>59</v>
      </c>
      <c r="E10" t="s">
        <v>60</v>
      </c>
      <c r="F10" t="s">
        <v>61</v>
      </c>
      <c r="H10" s="1"/>
      <c r="I10" s="1"/>
      <c r="J10" s="1"/>
    </row>
    <row r="11" spans="4:12" x14ac:dyDescent="0.25">
      <c r="D11" t="s">
        <v>62</v>
      </c>
      <c r="F11" t="s">
        <v>63</v>
      </c>
      <c r="H11" s="1"/>
      <c r="I11" s="1"/>
      <c r="J11" s="1"/>
    </row>
    <row r="12" spans="4:12" x14ac:dyDescent="0.25">
      <c r="D12" t="s">
        <v>64</v>
      </c>
      <c r="E12" s="11" t="s">
        <v>73</v>
      </c>
      <c r="F12" t="s">
        <v>65</v>
      </c>
      <c r="H12" s="1"/>
      <c r="I12" s="1"/>
      <c r="J12" s="1"/>
    </row>
    <row r="13" spans="4:12" x14ac:dyDescent="0.25">
      <c r="D13" t="s">
        <v>66</v>
      </c>
      <c r="E13" t="s">
        <v>67</v>
      </c>
      <c r="F13" s="11" t="s">
        <v>73</v>
      </c>
      <c r="G13" s="11" t="s">
        <v>109</v>
      </c>
      <c r="H13" s="1"/>
      <c r="I13" s="1"/>
      <c r="J13" s="1"/>
    </row>
    <row r="14" spans="4:12" x14ac:dyDescent="0.25">
      <c r="D14" t="s">
        <v>68</v>
      </c>
      <c r="E14" t="s">
        <v>69</v>
      </c>
      <c r="F14" t="s">
        <v>70</v>
      </c>
      <c r="H14" s="1"/>
      <c r="I14" s="1"/>
      <c r="J14" s="1"/>
    </row>
    <row r="15" spans="4:12" x14ac:dyDescent="0.25">
      <c r="H15" s="1"/>
      <c r="I15" s="1"/>
      <c r="J15" s="1"/>
    </row>
    <row r="34" spans="2:3" x14ac:dyDescent="0.25">
      <c r="B34" t="s">
        <v>112</v>
      </c>
      <c r="C34" t="s">
        <v>111</v>
      </c>
    </row>
  </sheetData>
  <hyperlinks>
    <hyperlink ref="H1" r:id="rId1"/>
  </hyperlink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topLeftCell="B1" workbookViewId="0">
      <selection activeCell="H2" sqref="H2"/>
    </sheetView>
  </sheetViews>
  <sheetFormatPr baseColWidth="10" defaultColWidth="4.7109375" defaultRowHeight="15" x14ac:dyDescent="0.25"/>
  <cols>
    <col min="14" max="14" width="10.42578125" customWidth="1"/>
    <col min="15" max="15" width="9.140625" customWidth="1"/>
    <col min="16" max="16" width="9.28515625" customWidth="1"/>
    <col min="17" max="17" width="9.140625" customWidth="1"/>
  </cols>
  <sheetData>
    <row r="1" spans="1:18" x14ac:dyDescent="0.25">
      <c r="A1">
        <f>COUNTIF(Duplik1!$D$1:$F$22,Duplik1!D1)-1+COUNTIF(Duplik2!$D$1:$F$22,Duplik1!D1)</f>
        <v>0</v>
      </c>
      <c r="B1">
        <f>COUNTIF(Duplik1!$D$1:$F$22,Duplik1!E1)-1+COUNTIF(Duplik2!$D$1:$F$22,Duplik1!E1)</f>
        <v>0</v>
      </c>
      <c r="C1">
        <f>COUNTIF(Duplik1!$D$1:$F$22,Duplik1!F1)-1+COUNTIF(Duplik2!$D$1:$F$22,Duplik1!F1)</f>
        <v>0</v>
      </c>
      <c r="G1" s="2">
        <f>+COUNTIF(Duplik2!$D$1:$F$22,Duplik1!D1)</f>
        <v>0</v>
      </c>
      <c r="H1" s="2">
        <f>+COUNTIF(Duplik2!$D$1:$F$22,Duplik1!E1)</f>
        <v>0</v>
      </c>
      <c r="I1" s="2">
        <f>+COUNTIF(Duplik2!$D$1:$F$22,Duplik1!F1)</f>
        <v>0</v>
      </c>
      <c r="N1" s="4" t="s">
        <v>74</v>
      </c>
      <c r="O1" s="5" t="str">
        <f>IFERROR(IF(COUNTIF(Duplik2!$D$1:$F$22,Duplik1!D1)&gt;0,"Zeile "&amp;MATCH(Duplik1!D1,Duplik2!D$1:D$22,0),0),".")
&amp;IFERROR(IF(COUNTIF(Duplik2!$D$1:$F$22,Duplik1!D1)&gt;0,"Zeile "&amp;MATCH(Duplik1!D1,Duplik2!E$1:E$22,0),0),".")
&amp;IFERROR(IF(COUNTIF(Duplik2!$D$1:$F$22,Duplik1!D1)&gt;0,"Zeile "&amp;MATCH(Duplik1!D1,Duplik2!F$1:F$22,0),0),".")</f>
        <v>000</v>
      </c>
      <c r="P1" s="5" t="str">
        <f>IFERROR(IF(COUNTIF(Duplik2!$D$1:$F$22,Duplik1!E1)&gt;0,"Zeile "&amp;MATCH(Duplik1!E1,Duplik2!D$1:D$22,0),0),".")
&amp;IFERROR(IF(COUNTIF(Duplik2!$D$1:$F$22,Duplik1!E1)&gt;0,"Zeile "&amp;MATCH(Duplik1!E1,Duplik2!E$1:E$22,0),0),".")
&amp;IFERROR(IF(COUNTIF(Duplik2!$D$1:$F$22,Duplik1!E1)&gt;0,"Zeile "&amp;MATCH(Duplik1!E1,Duplik2!F$1:F$22,0),0),".")</f>
        <v>000</v>
      </c>
      <c r="Q1" s="5" t="str">
        <f>IFERROR(IF(COUNTIF(Duplik2!$D$1:$F$22,Duplik1!F1)&gt;0,"Zeile "&amp;MATCH(Duplik1!F1,Duplik2!D$1:D$22,0),0),".")
&amp;IFERROR(IF(COUNTIF(Duplik2!$D$1:$F$22,Duplik1!F1)&gt;0,"Zeile "&amp;MATCH(Duplik1!F1,Duplik2!E$1:E$22,0),0),".")
&amp;IFERROR(IF(COUNTIF(Duplik2!$D$1:$F$22,Duplik1!F1)&gt;0,"Zeile "&amp;MATCH(Duplik1!F1,Duplik2!F$1:F$22,0),0),".")</f>
        <v>000</v>
      </c>
      <c r="R1" s="8" t="s">
        <v>78</v>
      </c>
    </row>
    <row r="2" spans="1:18" x14ac:dyDescent="0.25">
      <c r="A2">
        <f>COUNTIF(Duplik1!$D$1:$F$22,Duplik1!D2)-1+COUNTIF(Duplik2!$D$1:$F$22,Duplik1!D2)</f>
        <v>1</v>
      </c>
      <c r="B2">
        <f>COUNTIF(Duplik1!$D$1:$F$22,Duplik1!E2)-1+COUNTIF(Duplik2!$D$1:$F$22,Duplik1!E2)</f>
        <v>0</v>
      </c>
      <c r="C2">
        <f>COUNTIF(Duplik1!$D$1:$F$22,Duplik1!F2)-1+COUNTIF(Duplik2!$D$1:$F$22,Duplik1!F2)</f>
        <v>0</v>
      </c>
      <c r="G2" s="2">
        <f>+COUNTIF(Duplik2!$D$1:$F$22,Duplik1!D2)</f>
        <v>1</v>
      </c>
      <c r="H2" s="2">
        <f>+COUNTIF(Duplik2!$D$1:$F$22,Duplik1!E2)</f>
        <v>0</v>
      </c>
      <c r="I2" s="2">
        <f>+COUNTIF(Duplik2!$D$1:$F$22,Duplik1!F2)</f>
        <v>0</v>
      </c>
      <c r="O2" s="2" t="str">
        <f>IFERROR(IF(COUNTIF(Duplik2!$D$1:$F$22,Duplik1!D2)&gt;0,"Duplik2!D"&amp;MATCH(Duplik1!D2,Duplik2!$D$1:$D$22,0),"."),"-")
&amp;IFERROR(IF(COUNTIF(Duplik2!$D$1:$F$22,Duplik1!D2)&gt;0,"Duplik2!E"&amp;MATCH(Duplik1!D2,Duplik2!$E$1:$E$22,0),"."),"-")
&amp;IFERROR(IF(COUNTIF(Duplik2!$D$1:$F$22,Duplik1!D2)&gt;0,"Duplik2!F"&amp;MATCH(Duplik1!D2,Duplik2!$F$1:$F$22,0),"."),"-")</f>
        <v>Duplik2!D9--</v>
      </c>
      <c r="P2" s="2" t="str">
        <f>IFERROR(IF(COUNTIF(Duplik2!$D$1:$F$22,Duplik1!E2)&gt;0,"Duplik2!D"&amp;MATCH(Duplik1!E2,Duplik2!$D$1:$D$22,0),"."),"-")
&amp;IFERROR(IF(COUNTIF(Duplik2!$D$1:$F$22,Duplik1!E2)&gt;0,"Duplik2!E"&amp;MATCH(Duplik1!E2,Duplik2!$E$1:$E$22,0),"."),"-")
&amp;IFERROR(IF(COUNTIF(Duplik2!$D$1:$F$22,Duplik1!E2)&gt;0,"Duplik2!F"&amp;MATCH(Duplik1!E2,Duplik2!$F$1:$F$22,0),"."),"-")</f>
        <v>...</v>
      </c>
      <c r="Q2" s="2" t="str">
        <f>IFERROR(IF(COUNTIF(Duplik2!$D$1:$F$22,Duplik1!F2)&gt;0,"Duplik2!D"&amp;MATCH(Duplik1!F2,Duplik2!$D$1:$D$22,0),"."),"-")
&amp;IFERROR(IF(COUNTIF(Duplik2!$D$1:$F$22,Duplik1!F2)&gt;0,"Duplik2!E"&amp;MATCH(Duplik1!F2,Duplik2!$E$1:$E$22,0),"."),"-")
&amp;IFERROR(IF(COUNTIF(Duplik2!$D$1:$F$22,Duplik1!F2)&gt;0,"Duplik2!F"&amp;MATCH(Duplik1!F2,Duplik2!$F$1:$F$22,0),"."),"-")</f>
        <v>...</v>
      </c>
    </row>
    <row r="3" spans="1:18" x14ac:dyDescent="0.25">
      <c r="A3">
        <f>COUNTIF(Duplik1!$D$1:$F$22,Duplik1!D3)-1+COUNTIF(Duplik2!$D$1:$F$22,Duplik1!D3)</f>
        <v>0</v>
      </c>
      <c r="B3">
        <f>COUNTIF(Duplik1!$D$1:$F$22,Duplik1!E3)-1+COUNTIF(Duplik2!$D$1:$F$22,Duplik1!E3)</f>
        <v>-1</v>
      </c>
      <c r="C3">
        <f>COUNTIF(Duplik1!$D$1:$F$22,Duplik1!F3)-1+COUNTIF(Duplik2!$D$1:$F$22,Duplik1!F3)</f>
        <v>0</v>
      </c>
      <c r="G3" s="2">
        <f>+COUNTIF(Duplik2!$D$1:$F$22,Duplik1!D3)</f>
        <v>0</v>
      </c>
      <c r="H3" s="2">
        <f>+COUNTIF(Duplik2!$D$1:$F$22,Duplik1!E3)</f>
        <v>0</v>
      </c>
      <c r="I3" s="2">
        <f>+COUNTIF(Duplik2!$D$1:$F$22,Duplik1!F3)</f>
        <v>0</v>
      </c>
      <c r="O3" s="2" t="str">
        <f>IFERROR(IF(COUNTIF(Duplik2!$D$1:$F$22,Duplik1!D3)&gt;0,"Duplik2!D"&amp;MATCH(Duplik1!D3,Duplik2!$D$1:$D$22,0),"."),"-")
&amp;IFERROR(IF(COUNTIF(Duplik2!$D$1:$F$22,Duplik1!D3)&gt;0,"Duplik2!E"&amp;MATCH(Duplik1!D3,Duplik2!$E$1:$E$22,0),"."),"-")
&amp;IFERROR(IF(COUNTIF(Duplik2!$D$1:$F$22,Duplik1!D3)&gt;0,"Duplik2!F"&amp;MATCH(Duplik1!D3,Duplik2!$F$1:$F$22,0),"."),"-")</f>
        <v>...</v>
      </c>
      <c r="P3" s="2" t="str">
        <f>IFERROR(IF(COUNTIF(Duplik2!$D$1:$F$22,Duplik1!E3)&gt;0,"Duplik2!D"&amp;MATCH(Duplik1!E3,Duplik2!$D$1:$D$22,0),"."),"-")
&amp;IFERROR(IF(COUNTIF(Duplik2!$D$1:$F$22,Duplik1!E3)&gt;0,"Duplik2!E"&amp;MATCH(Duplik1!E3,Duplik2!$E$1:$E$22,0),"."),"-")
&amp;IFERROR(IF(COUNTIF(Duplik2!$D$1:$F$22,Duplik1!E3)&gt;0,"Duplik2!F"&amp;MATCH(Duplik1!E3,Duplik2!$F$1:$F$22,0),"."),"-")</f>
        <v>...</v>
      </c>
      <c r="Q3" s="2" t="str">
        <f>IFERROR(IF(COUNTIF(Duplik2!$D$1:$F$22,Duplik1!F3)&gt;0,"Duplik2!D"&amp;MATCH(Duplik1!F3,Duplik2!$D$1:$D$22,0),"."),"-")
&amp;IFERROR(IF(COUNTIF(Duplik2!$D$1:$F$22,Duplik1!F3)&gt;0,"Duplik2!E"&amp;MATCH(Duplik1!F3,Duplik2!$E$1:$E$22,0),"."),"-")
&amp;IFERROR(IF(COUNTIF(Duplik2!$D$1:$F$22,Duplik1!F3)&gt;0,"Duplik2!F"&amp;MATCH(Duplik1!F3,Duplik2!$F$1:$F$22,0),"."),"-")</f>
        <v>...</v>
      </c>
    </row>
    <row r="4" spans="1:18" x14ac:dyDescent="0.25">
      <c r="A4">
        <f>COUNTIF(Duplik1!$D$1:$F$22,Duplik1!D4)-1+COUNTIF(Duplik2!$D$1:$F$22,Duplik1!D4)</f>
        <v>0</v>
      </c>
      <c r="B4">
        <f>COUNTIF(Duplik1!$D$1:$F$22,Duplik1!E4)-1+COUNTIF(Duplik2!$D$1:$F$22,Duplik1!E4)</f>
        <v>0</v>
      </c>
      <c r="C4">
        <f>COUNTIF(Duplik1!$D$1:$F$22,Duplik1!F4)-1+COUNTIF(Duplik2!$D$1:$F$22,Duplik1!F4)</f>
        <v>0</v>
      </c>
      <c r="G4" s="2">
        <f>+COUNTIF(Duplik2!$D$1:$F$22,Duplik1!D4)</f>
        <v>0</v>
      </c>
      <c r="H4" s="2">
        <f>+COUNTIF(Duplik2!$D$1:$F$22,Duplik1!E4)</f>
        <v>0</v>
      </c>
      <c r="I4" s="2">
        <f>+COUNTIF(Duplik2!$D$1:$F$22,Duplik1!F4)</f>
        <v>0</v>
      </c>
      <c r="O4" s="2" t="str">
        <f>IFERROR(IF(COUNTIF(Duplik2!$D$1:$F$22,Duplik1!D4)&gt;0,"Duplik2!D"&amp;MATCH(Duplik1!D4,Duplik2!$D$1:$D$22,0),"."),"-")
&amp;IFERROR(IF(COUNTIF(Duplik2!$D$1:$F$22,Duplik1!D4)&gt;0,"Duplik2!E"&amp;MATCH(Duplik1!D4,Duplik2!$E$1:$E$22,0),"."),"-")
&amp;IFERROR(IF(COUNTIF(Duplik2!$D$1:$F$22,Duplik1!D4)&gt;0,"Duplik2!F"&amp;MATCH(Duplik1!D4,Duplik2!$F$1:$F$22,0),"."),"-")</f>
        <v>...</v>
      </c>
      <c r="P4" s="2" t="str">
        <f>IFERROR(IF(COUNTIF(Duplik2!$D$1:$F$22,Duplik1!E4)&gt;0,"Duplik2!D"&amp;MATCH(Duplik1!E4,Duplik2!$D$1:$D$22,0),"."),"-")
&amp;IFERROR(IF(COUNTIF(Duplik2!$D$1:$F$22,Duplik1!E4)&gt;0,"Duplik2!E"&amp;MATCH(Duplik1!E4,Duplik2!$E$1:$E$22,0),"."),"-")
&amp;IFERROR(IF(COUNTIF(Duplik2!$D$1:$F$22,Duplik1!E4)&gt;0,"Duplik2!F"&amp;MATCH(Duplik1!E4,Duplik2!$F$1:$F$22,0),"."),"-")</f>
        <v>...</v>
      </c>
      <c r="Q4" s="2" t="str">
        <f>IFERROR(IF(COUNTIF(Duplik2!$D$1:$F$22,Duplik1!F4)&gt;0,"Duplik2!D"&amp;MATCH(Duplik1!F4,Duplik2!$D$1:$D$22,0),"."),"-")
&amp;IFERROR(IF(COUNTIF(Duplik2!$D$1:$F$22,Duplik1!F4)&gt;0,"Duplik2!E"&amp;MATCH(Duplik1!F4,Duplik2!$E$1:$E$22,0),"."),"-")
&amp;IFERROR(IF(COUNTIF(Duplik2!$D$1:$F$22,Duplik1!F4)&gt;0,"Duplik2!F"&amp;MATCH(Duplik1!F4,Duplik2!$F$1:$F$22,0),"."),"-")</f>
        <v>...</v>
      </c>
    </row>
    <row r="5" spans="1:18" x14ac:dyDescent="0.25">
      <c r="A5">
        <f>COUNTIF(Duplik1!$D$1:$F$22,Duplik1!D5)-1+COUNTIF(Duplik2!$D$1:$F$22,Duplik1!D5)</f>
        <v>0</v>
      </c>
      <c r="B5">
        <f>COUNTIF(Duplik1!$D$1:$F$22,Duplik1!E5)-1+COUNTIF(Duplik2!$D$1:$F$22,Duplik1!E5)</f>
        <v>1</v>
      </c>
      <c r="C5">
        <f>COUNTIF(Duplik1!$D$1:$F$22,Duplik1!F5)-1+COUNTIF(Duplik2!$D$1:$F$22,Duplik1!F5)</f>
        <v>0</v>
      </c>
      <c r="G5" s="2">
        <f>+COUNTIF(Duplik2!$D$1:$F$22,Duplik1!D5)</f>
        <v>0</v>
      </c>
      <c r="H5" s="2">
        <f>+COUNTIF(Duplik2!$D$1:$F$22,Duplik1!E5)</f>
        <v>1</v>
      </c>
      <c r="I5" s="2">
        <f>+COUNTIF(Duplik2!$D$1:$F$22,Duplik1!F5)</f>
        <v>0</v>
      </c>
      <c r="O5" s="2" t="str">
        <f>IFERROR(IF(COUNTIF(Duplik2!$D$1:$F$22,Duplik1!D5)&gt;0,"Duplik2!D"&amp;MATCH(Duplik1!D5,Duplik2!$D$1:$D$22,0),"."),"-")
&amp;IFERROR(IF(COUNTIF(Duplik2!$D$1:$F$22,Duplik1!D5)&gt;0,"Duplik2!E"&amp;MATCH(Duplik1!D5,Duplik2!$E$1:$E$22,0),"."),"-")
&amp;IFERROR(IF(COUNTIF(Duplik2!$D$1:$F$22,Duplik1!D5)&gt;0,"Duplik2!F"&amp;MATCH(Duplik1!D5,Duplik2!$F$1:$F$22,0),"."),"-")</f>
        <v>...</v>
      </c>
      <c r="P5" s="2" t="str">
        <f>IFERROR(IF(COUNTIF(Duplik2!$D$1:$F$22,Duplik1!E5)&gt;0,"Duplik2!D"&amp;MATCH(Duplik1!E5,Duplik2!$D$1:$D$22,0),"."),"-")
&amp;IFERROR(IF(COUNTIF(Duplik2!$D$1:$F$22,Duplik1!E5)&gt;0,"Duplik2!E"&amp;MATCH(Duplik1!E5,Duplik2!$E$1:$E$22,0),"."),"-")
&amp;IFERROR(IF(COUNTIF(Duplik2!$D$1:$F$22,Duplik1!E5)&gt;0,"Duplik2!F"&amp;MATCH(Duplik1!E5,Duplik2!$F$1:$F$22,0),"."),"-")</f>
        <v>--Duplik2!F3</v>
      </c>
      <c r="Q5" s="2" t="str">
        <f>IFERROR(IF(COUNTIF(Duplik2!$D$1:$F$22,Duplik1!F5)&gt;0,"Duplik2!D"&amp;MATCH(Duplik1!F5,Duplik2!$D$1:$D$22,0),"."),"-")
&amp;IFERROR(IF(COUNTIF(Duplik2!$D$1:$F$22,Duplik1!F5)&gt;0,"Duplik2!E"&amp;MATCH(Duplik1!F5,Duplik2!$E$1:$E$22,0),"."),"-")
&amp;IFERROR(IF(COUNTIF(Duplik2!$D$1:$F$22,Duplik1!F5)&gt;0,"Duplik2!F"&amp;MATCH(Duplik1!F5,Duplik2!$F$1:$F$22,0),"."),"-")</f>
        <v>...</v>
      </c>
    </row>
    <row r="6" spans="1:18" x14ac:dyDescent="0.25">
      <c r="A6">
        <f>COUNTIF(Duplik1!$D$1:$F$22,Duplik1!D6)-1+COUNTIF(Duplik2!$D$1:$F$22,Duplik1!D6)</f>
        <v>0</v>
      </c>
      <c r="B6">
        <f>COUNTIF(Duplik1!$D$1:$F$22,Duplik1!E6)-1+COUNTIF(Duplik2!$D$1:$F$22,Duplik1!E6)</f>
        <v>0</v>
      </c>
      <c r="C6">
        <f>COUNTIF(Duplik1!$D$1:$F$22,Duplik1!F6)-1+COUNTIF(Duplik2!$D$1:$F$22,Duplik1!F6)</f>
        <v>0</v>
      </c>
      <c r="G6" s="2">
        <f>+COUNTIF(Duplik2!$D$1:$F$22,Duplik1!D6)</f>
        <v>0</v>
      </c>
      <c r="H6" s="2">
        <f>+COUNTIF(Duplik2!$D$1:$F$22,Duplik1!E6)</f>
        <v>0</v>
      </c>
      <c r="I6" s="2">
        <f>+COUNTIF(Duplik2!$D$1:$F$22,Duplik1!F6)</f>
        <v>0</v>
      </c>
      <c r="O6" s="2" t="str">
        <f>IFERROR(IF(COUNTIF(Duplik2!$D$1:$F$22,Duplik1!D6)&gt;0,"Duplik2!D"&amp;MATCH(Duplik1!D6,Duplik2!$D$1:$D$22,0),"."),"-")
&amp;IFERROR(IF(COUNTIF(Duplik2!$D$1:$F$22,Duplik1!D6)&gt;0,"Duplik2!E"&amp;MATCH(Duplik1!D6,Duplik2!$E$1:$E$22,0),"."),"-")
&amp;IFERROR(IF(COUNTIF(Duplik2!$D$1:$F$22,Duplik1!D6)&gt;0,"Duplik2!F"&amp;MATCH(Duplik1!D6,Duplik2!$F$1:$F$22,0),"."),"-")</f>
        <v>...</v>
      </c>
      <c r="P6" s="2" t="str">
        <f>IFERROR(IF(COUNTIF(Duplik2!$D$1:$F$22,Duplik1!E6)&gt;0,"Duplik2!D"&amp;MATCH(Duplik1!E6,Duplik2!$D$1:$D$22,0),"."),"-")
&amp;IFERROR(IF(COUNTIF(Duplik2!$D$1:$F$22,Duplik1!E6)&gt;0,"Duplik2!E"&amp;MATCH(Duplik1!E6,Duplik2!$E$1:$E$22,0),"."),"-")
&amp;IFERROR(IF(COUNTIF(Duplik2!$D$1:$F$22,Duplik1!E6)&gt;0,"Duplik2!F"&amp;MATCH(Duplik1!E6,Duplik2!$F$1:$F$22,0),"."),"-")</f>
        <v>...</v>
      </c>
      <c r="Q6" s="2" t="str">
        <f>IFERROR(IF(COUNTIF(Duplik2!$D$1:$F$22,Duplik1!F6)&gt;0,"Duplik2!D"&amp;MATCH(Duplik1!F6,Duplik2!$D$1:$D$22,0),"."),"-")
&amp;IFERROR(IF(COUNTIF(Duplik2!$D$1:$F$22,Duplik1!F6)&gt;0,"Duplik2!E"&amp;MATCH(Duplik1!F6,Duplik2!$E$1:$E$22,0),"."),"-")
&amp;IFERROR(IF(COUNTIF(Duplik2!$D$1:$F$22,Duplik1!F6)&gt;0,"Duplik2!F"&amp;MATCH(Duplik1!F6,Duplik2!$F$1:$F$22,0),"."),"-")</f>
        <v>...</v>
      </c>
    </row>
    <row r="7" spans="1:18" x14ac:dyDescent="0.25">
      <c r="A7">
        <f>COUNTIF(Duplik1!$D$1:$F$22,Duplik1!D7)-1+COUNTIF(Duplik2!$D$1:$F$22,Duplik1!D7)</f>
        <v>0</v>
      </c>
      <c r="B7">
        <f>COUNTIF(Duplik1!$D$1:$F$22,Duplik1!E7)-1+COUNTIF(Duplik2!$D$1:$F$22,Duplik1!E7)</f>
        <v>0</v>
      </c>
      <c r="C7">
        <f>COUNTIF(Duplik1!$D$1:$F$22,Duplik1!F7)-1+COUNTIF(Duplik2!$D$1:$F$22,Duplik1!F7)</f>
        <v>0</v>
      </c>
      <c r="G7" s="2">
        <f>+COUNTIF(Duplik2!$D$1:$F$22,Duplik1!D7)</f>
        <v>0</v>
      </c>
      <c r="H7" s="2">
        <f>+COUNTIF(Duplik2!$D$1:$F$22,Duplik1!E7)</f>
        <v>0</v>
      </c>
      <c r="I7" s="2">
        <f>+COUNTIF(Duplik2!$D$1:$F$22,Duplik1!F7)</f>
        <v>0</v>
      </c>
      <c r="O7" s="2" t="str">
        <f>IFERROR(IF(COUNTIF(Duplik2!$D$1:$F$22,Duplik1!D7)&gt;0,"Duplik2!D"&amp;MATCH(Duplik1!D7,Duplik2!$D$1:$D$22,0),"."),"-")
&amp;IFERROR(IF(COUNTIF(Duplik2!$D$1:$F$22,Duplik1!D7)&gt;0,"Duplik2!E"&amp;MATCH(Duplik1!D7,Duplik2!$E$1:$E$22,0),"."),"-")
&amp;IFERROR(IF(COUNTIF(Duplik2!$D$1:$F$22,Duplik1!D7)&gt;0,"Duplik2!F"&amp;MATCH(Duplik1!D7,Duplik2!$F$1:$F$22,0),"."),"-")</f>
        <v>...</v>
      </c>
      <c r="P7" s="2" t="str">
        <f>IFERROR(IF(COUNTIF(Duplik2!$D$1:$F$22,Duplik1!E7)&gt;0,"Duplik2!D"&amp;MATCH(Duplik1!E7,Duplik2!$D$1:$D$22,0),"."),"-")
&amp;IFERROR(IF(COUNTIF(Duplik2!$D$1:$F$22,Duplik1!E7)&gt;0,"Duplik2!E"&amp;MATCH(Duplik1!E7,Duplik2!$E$1:$E$22,0),"."),"-")
&amp;IFERROR(IF(COUNTIF(Duplik2!$D$1:$F$22,Duplik1!E7)&gt;0,"Duplik2!F"&amp;MATCH(Duplik1!E7,Duplik2!$F$1:$F$22,0),"."),"-")</f>
        <v>...</v>
      </c>
      <c r="Q7" s="2" t="str">
        <f>IFERROR(IF(COUNTIF(Duplik2!$D$1:$F$22,Duplik1!F7)&gt;0,"Duplik2!D"&amp;MATCH(Duplik1!F7,Duplik2!$D$1:$D$22,0),"."),"-")
&amp;IFERROR(IF(COUNTIF(Duplik2!$D$1:$F$22,Duplik1!F7)&gt;0,"Duplik2!E"&amp;MATCH(Duplik1!F7,Duplik2!$E$1:$E$22,0),"."),"-")
&amp;IFERROR(IF(COUNTIF(Duplik2!$D$1:$F$22,Duplik1!F7)&gt;0,"Duplik2!F"&amp;MATCH(Duplik1!F7,Duplik2!$F$1:$F$22,0),"."),"-")</f>
        <v>...</v>
      </c>
    </row>
    <row r="8" spans="1:18" x14ac:dyDescent="0.25">
      <c r="A8">
        <f>COUNTIF(Duplik1!$D$1:$F$22,Duplik1!D8)-1</f>
        <v>0</v>
      </c>
      <c r="B8">
        <f>COUNTIF(Duplik1!$D$1:$F$22,Duplik1!E8)-1+COUNTIF(Duplik2!$D$1:$F$22,Duplik1!E8)</f>
        <v>0</v>
      </c>
      <c r="C8">
        <f>COUNTIF(Duplik1!$D$1:$F$22,Duplik1!F8)-1+COUNTIF(Duplik2!$D$1:$F$22,Duplik1!F8)</f>
        <v>0</v>
      </c>
      <c r="G8" s="2">
        <f>+COUNTIF(Duplik2!$D$1:$F$22,Duplik1!D8)</f>
        <v>1</v>
      </c>
      <c r="H8" s="2">
        <f>+COUNTIF(Duplik2!$D$1:$F$22,Duplik1!E8)</f>
        <v>0</v>
      </c>
      <c r="I8" s="2">
        <f>+COUNTIF(Duplik2!$D$1:$F$22,Duplik1!F8)</f>
        <v>0</v>
      </c>
      <c r="K8" s="3" t="str">
        <f>IFERROR(IF(COUNTIF(Duplik2!$D$1:$F$22,Duplik1!$D8)&gt;0,"Zeile "&amp;MATCH(Duplik1!$D8,Duplik2!D$1:D$22,0),0),".")</f>
        <v>.</v>
      </c>
      <c r="L8" s="3" t="str">
        <f>IFERROR(IF(COUNTIF(Duplik2!$D$1:$F$22,Duplik1!$D8)&gt;0,"Zeile "&amp;MATCH(Duplik1!$D8,Duplik2!E$1:E$22,0),0),".")</f>
        <v>Zeile 6</v>
      </c>
      <c r="M8" s="3" t="str">
        <f>IFERROR(IF(COUNTIF(Duplik2!$D$1:$F$22,Duplik1!$D8)&gt;0,"Zeile "&amp;MATCH(Duplik1!$D8,Duplik2!F$1:F$22,0),0),".")</f>
        <v>.</v>
      </c>
      <c r="O8" s="2" t="str">
        <f>IFERROR(IF(COUNTIF(Duplik2!$D$1:$F$22,Duplik1!D8)&gt;0,"Duplik2!D"&amp;MATCH(Duplik1!D8,Duplik2!$D$1:$D$22,0),"."),"-")
&amp;IFERROR(IF(COUNTIF(Duplik2!$D$1:$F$22,Duplik1!D8)&gt;0,"Duplik2!E"&amp;MATCH(Duplik1!D8,Duplik2!$E$1:$E$22,0),"."),"-")
&amp;IFERROR(IF(COUNTIF(Duplik2!$D$1:$F$22,Duplik1!D8)&gt;0,"Duplik2!F"&amp;MATCH(Duplik1!D8,Duplik2!$F$1:$F$22,0),"."),"-")</f>
        <v>-Duplik2!E6-</v>
      </c>
      <c r="P8" s="2" t="str">
        <f>IFERROR(IF(COUNTIF(Duplik2!$D$1:$F$22,Duplik1!E8)&gt;0,"Duplik2!D"&amp;MATCH(Duplik1!E8,Duplik2!$D$1:$D$22,0),"."),"-")
&amp;IFERROR(IF(COUNTIF(Duplik2!$D$1:$F$22,Duplik1!E8)&gt;0,"Duplik2!E"&amp;MATCH(Duplik1!E8,Duplik2!$E$1:$E$22,0),"."),"-")
&amp;IFERROR(IF(COUNTIF(Duplik2!$D$1:$F$22,Duplik1!E8)&gt;0,"Duplik2!F"&amp;MATCH(Duplik1!E8,Duplik2!$F$1:$F$22,0),"."),"-")</f>
        <v>...</v>
      </c>
      <c r="Q8" s="2" t="str">
        <f>IFERROR(IF(COUNTIF(Duplik2!$D$1:$F$22,Duplik1!F8)&gt;0,"Duplik2!D"&amp;MATCH(Duplik1!F8,Duplik2!$D$1:$D$22,0),"."),"-")
&amp;IFERROR(IF(COUNTIF(Duplik2!$D$1:$F$22,Duplik1!F8)&gt;0,"Duplik2!E"&amp;MATCH(Duplik1!F8,Duplik2!$E$1:$E$22,0),"."),"-")
&amp;IFERROR(IF(COUNTIF(Duplik2!$D$1:$F$22,Duplik1!F8)&gt;0,"Duplik2!F"&amp;MATCH(Duplik1!F8,Duplik2!$F$1:$F$22,0),"."),"-")</f>
        <v>...</v>
      </c>
    </row>
    <row r="9" spans="1:18" x14ac:dyDescent="0.25">
      <c r="A9">
        <f>COUNTIF(Duplik1!$D$1:$F$22,Duplik1!D9)-1+COUNTIF(Duplik2!$D$1:$F$22,Duplik1!D9)</f>
        <v>0</v>
      </c>
      <c r="B9">
        <f>COUNTIF(Duplik1!$D$1:$F$22,Duplik1!E9)-1+COUNTIF(Duplik2!$D$1:$F$22,Duplik1!E9)</f>
        <v>0</v>
      </c>
      <c r="C9">
        <f>COUNTIF(Duplik1!$D$1:$F$22,Duplik1!F9)-1+COUNTIF(Duplik2!$D$1:$F$22,Duplik1!F9)</f>
        <v>0</v>
      </c>
      <c r="G9" s="2">
        <f>+COUNTIF(Duplik2!$D$1:$F$22,Duplik1!D9)</f>
        <v>0</v>
      </c>
      <c r="H9" s="2">
        <f>+COUNTIF(Duplik2!$D$1:$F$22,Duplik1!E9)</f>
        <v>0</v>
      </c>
      <c r="I9" s="2">
        <f>+COUNTIF(Duplik2!$D$1:$F$22,Duplik1!F9)</f>
        <v>0</v>
      </c>
      <c r="O9" s="2" t="str">
        <f>IFERROR(IF(COUNTIF(Duplik2!$D$1:$F$22,Duplik1!D9)&gt;0,"Duplik2!D"&amp;MATCH(Duplik1!D9,Duplik2!$D$1:$D$22,0),"."),"-")
&amp;IFERROR(IF(COUNTIF(Duplik2!$D$1:$F$22,Duplik1!D9)&gt;0,"Duplik2!E"&amp;MATCH(Duplik1!D9,Duplik2!$E$1:$E$22,0),"."),"-")
&amp;IFERROR(IF(COUNTIF(Duplik2!$D$1:$F$22,Duplik1!D9)&gt;0,"Duplik2!F"&amp;MATCH(Duplik1!D9,Duplik2!$F$1:$F$22,0),"."),"-")</f>
        <v>...</v>
      </c>
      <c r="P9" s="2" t="str">
        <f>IFERROR(IF(COUNTIF(Duplik2!$D$1:$F$22,Duplik1!E9)&gt;0,"Duplik2!D"&amp;MATCH(Duplik1!E9,Duplik2!$D$1:$D$22,0),"."),"-")
&amp;IFERROR(IF(COUNTIF(Duplik2!$D$1:$F$22,Duplik1!E9)&gt;0,"Duplik2!E"&amp;MATCH(Duplik1!E9,Duplik2!$E$1:$E$22,0),"."),"-")
&amp;IFERROR(IF(COUNTIF(Duplik2!$D$1:$F$22,Duplik1!E9)&gt;0,"Duplik2!F"&amp;MATCH(Duplik1!E9,Duplik2!$F$1:$F$22,0),"."),"-")</f>
        <v>...</v>
      </c>
      <c r="Q9" s="2" t="str">
        <f>IFERROR(IF(COUNTIF(Duplik2!$D$1:$F$22,Duplik1!F9)&gt;0,"Duplik2!D"&amp;MATCH(Duplik1!F9,Duplik2!$D$1:$D$22,0),"."),"-")
&amp;IFERROR(IF(COUNTIF(Duplik2!$D$1:$F$22,Duplik1!F9)&gt;0,"Duplik2!E"&amp;MATCH(Duplik1!F9,Duplik2!$E$1:$E$22,0),"."),"-")
&amp;IFERROR(IF(COUNTIF(Duplik2!$D$1:$F$22,Duplik1!F9)&gt;0,"Duplik2!F"&amp;MATCH(Duplik1!F9,Duplik2!$F$1:$F$22,0),"."),"-")</f>
        <v>...</v>
      </c>
    </row>
    <row r="10" spans="1:18" x14ac:dyDescent="0.25">
      <c r="A10">
        <f>COUNTIF(Duplik1!$D$1:$F$22,Duplik1!D10)-1+COUNTIF(Duplik2!$D$1:$F$22,Duplik1!D10)</f>
        <v>0</v>
      </c>
      <c r="B10">
        <f>COUNTIF(Duplik1!$D$1:$F$22,Duplik1!E10)-1+COUNTIF(Duplik2!$D$1:$F$22,Duplik1!E10)</f>
        <v>0</v>
      </c>
      <c r="C10">
        <f>COUNTIF(Duplik1!$D$1:$F$22,Duplik1!F10)-1+COUNTIF(Duplik2!$D$1:$F$22,Duplik1!F10)</f>
        <v>0</v>
      </c>
      <c r="G10" s="2">
        <f>+COUNTIF(Duplik2!$D$1:$F$22,Duplik1!D10)</f>
        <v>0</v>
      </c>
      <c r="H10" s="2">
        <f>+COUNTIF(Duplik2!$D$1:$F$22,Duplik1!E10)</f>
        <v>0</v>
      </c>
      <c r="I10" s="2">
        <f>+COUNTIF(Duplik2!$D$1:$F$22,Duplik1!F10)</f>
        <v>0</v>
      </c>
      <c r="O10" s="2" t="str">
        <f>IFERROR(IF(COUNTIF(Duplik2!$D$1:$F$22,Duplik1!D10)&gt;0,"Duplik2!D"&amp;MATCH(Duplik1!D10,Duplik2!$D$1:$D$22,0),"."),"-")
&amp;IFERROR(IF(COUNTIF(Duplik2!$D$1:$F$22,Duplik1!D10)&gt;0,"Duplik2!E"&amp;MATCH(Duplik1!D10,Duplik2!$E$1:$E$22,0),"."),"-")
&amp;IFERROR(IF(COUNTIF(Duplik2!$D$1:$F$22,Duplik1!D10)&gt;0,"Duplik2!F"&amp;MATCH(Duplik1!D10,Duplik2!$F$1:$F$22,0),"."),"-")</f>
        <v>...</v>
      </c>
      <c r="P10" s="2" t="str">
        <f>IFERROR(IF(COUNTIF(Duplik2!$D$1:$F$22,Duplik1!E10)&gt;0,"Duplik2!D"&amp;MATCH(Duplik1!E10,Duplik2!$D$1:$D$22,0),"."),"-")
&amp;IFERROR(IF(COUNTIF(Duplik2!$D$1:$F$22,Duplik1!E10)&gt;0,"Duplik2!E"&amp;MATCH(Duplik1!E10,Duplik2!$E$1:$E$22,0),"."),"-")
&amp;IFERROR(IF(COUNTIF(Duplik2!$D$1:$F$22,Duplik1!E10)&gt;0,"Duplik2!F"&amp;MATCH(Duplik1!E10,Duplik2!$F$1:$F$22,0),"."),"-")</f>
        <v>...</v>
      </c>
      <c r="Q10" s="2" t="str">
        <f>IFERROR(IF(COUNTIF(Duplik2!$D$1:$F$22,Duplik1!F10)&gt;0,"Duplik2!D"&amp;MATCH(Duplik1!F10,Duplik2!$D$1:$D$22,0),"."),"-")
&amp;IFERROR(IF(COUNTIF(Duplik2!$D$1:$F$22,Duplik1!F10)&gt;0,"Duplik2!E"&amp;MATCH(Duplik1!F10,Duplik2!$E$1:$E$22,0),"."),"-")
&amp;IFERROR(IF(COUNTIF(Duplik2!$D$1:$F$22,Duplik1!F10)&gt;0,"Duplik2!F"&amp;MATCH(Duplik1!F10,Duplik2!$F$1:$F$22,0),"."),"-")</f>
        <v>...</v>
      </c>
    </row>
    <row r="11" spans="1:18" x14ac:dyDescent="0.25">
      <c r="A11">
        <f>COUNTIF(Duplik1!$D$1:$F$22,Duplik1!D11)-1+COUNTIF(Duplik2!$D$1:$F$22,Duplik1!D11)</f>
        <v>0</v>
      </c>
      <c r="B11">
        <f>COUNTIF(Duplik1!$D$1:$F$22,Duplik1!E11)-1+COUNTIF(Duplik2!$D$1:$F$22,Duplik1!E11)</f>
        <v>0</v>
      </c>
      <c r="C11">
        <f>COUNTIF(Duplik1!$D$1:$F$22,Duplik1!F11)-1+COUNTIF(Duplik2!$D$1:$F$22,Duplik1!F11)</f>
        <v>0</v>
      </c>
      <c r="G11" s="2">
        <f>+COUNTIF(Duplik2!$D$1:$F$22,Duplik1!D11)</f>
        <v>0</v>
      </c>
      <c r="H11" s="2">
        <f>+COUNTIF(Duplik2!$D$1:$F$22,Duplik1!E11)</f>
        <v>0</v>
      </c>
      <c r="I11" s="2">
        <f>+COUNTIF(Duplik2!$D$1:$F$22,Duplik1!F11)</f>
        <v>0</v>
      </c>
      <c r="O11" s="2" t="str">
        <f>IFERROR(IF(COUNTIF(Duplik2!$D$1:$F$22,Duplik1!D11)&gt;0,"Duplik2!D"&amp;MATCH(Duplik1!D11,Duplik2!$D$1:$D$22,0),"."),"-")
&amp;IFERROR(IF(COUNTIF(Duplik2!$D$1:$F$22,Duplik1!D11)&gt;0,"Duplik2!E"&amp;MATCH(Duplik1!D11,Duplik2!$E$1:$E$22,0),"."),"-")
&amp;IFERROR(IF(COUNTIF(Duplik2!$D$1:$F$22,Duplik1!D11)&gt;0,"Duplik2!F"&amp;MATCH(Duplik1!D11,Duplik2!$F$1:$F$22,0),"."),"-")</f>
        <v>...</v>
      </c>
      <c r="P11" s="2" t="str">
        <f>IFERROR(IF(COUNTIF(Duplik2!$D$1:$F$22,Duplik1!E11)&gt;0,"Duplik2!D"&amp;MATCH(Duplik1!E11,Duplik2!$D$1:$D$22,0),"."),"-")
&amp;IFERROR(IF(COUNTIF(Duplik2!$D$1:$F$22,Duplik1!E11)&gt;0,"Duplik2!E"&amp;MATCH(Duplik1!E11,Duplik2!$E$1:$E$22,0),"."),"-")
&amp;IFERROR(IF(COUNTIF(Duplik2!$D$1:$F$22,Duplik1!E11)&gt;0,"Duplik2!F"&amp;MATCH(Duplik1!E11,Duplik2!$F$1:$F$22,0),"."),"-")</f>
        <v>...</v>
      </c>
      <c r="Q11" s="2" t="str">
        <f>IFERROR(IF(COUNTIF(Duplik2!$D$1:$F$22,Duplik1!F11)&gt;0,"Duplik2!D"&amp;MATCH(Duplik1!F11,Duplik2!$D$1:$D$22,0),"."),"-")
&amp;IFERROR(IF(COUNTIF(Duplik2!$D$1:$F$22,Duplik1!F11)&gt;0,"Duplik2!E"&amp;MATCH(Duplik1!F11,Duplik2!$E$1:$E$22,0),"."),"-")
&amp;IFERROR(IF(COUNTIF(Duplik2!$D$1:$F$22,Duplik1!F11)&gt;0,"Duplik2!F"&amp;MATCH(Duplik1!F11,Duplik2!$F$1:$F$22,0),"."),"-")</f>
        <v>...</v>
      </c>
    </row>
    <row r="12" spans="1:18" x14ac:dyDescent="0.25">
      <c r="A12">
        <f>COUNTIF(Duplik1!$D$1:$F$22,Duplik1!D12)-1+COUNTIF(Duplik2!$D$1:$F$22,Duplik1!D12)</f>
        <v>0</v>
      </c>
      <c r="B12">
        <f>COUNTIF(Duplik1!$D$1:$F$22,Duplik1!E12)-1+COUNTIF(Duplik2!$D$1:$F$22,Duplik1!E12)</f>
        <v>0</v>
      </c>
      <c r="C12">
        <f>COUNTIF(Duplik1!$D$1:$F$22,Duplik1!F12)-1+COUNTIF(Duplik2!$D$1:$F$22,Duplik1!F12)</f>
        <v>0</v>
      </c>
      <c r="G12" s="2">
        <f>+COUNTIF(Duplik2!$D$1:$F$22,Duplik1!D12)</f>
        <v>0</v>
      </c>
      <c r="H12" s="2">
        <f>+COUNTIF(Duplik2!$D$1:$F$22,Duplik1!E12)</f>
        <v>0</v>
      </c>
      <c r="I12" s="2">
        <f>+COUNTIF(Duplik2!$D$1:$F$22,Duplik1!F12)</f>
        <v>0</v>
      </c>
      <c r="O12" s="2" t="str">
        <f>IFERROR(IF(COUNTIF(Duplik2!$D$1:$F$22,Duplik1!D12)&gt;0,"Duplik2!D"&amp;MATCH(Duplik1!D12,Duplik2!$D$1:$D$22,0),"."),"-")
&amp;IFERROR(IF(COUNTIF(Duplik2!$D$1:$F$22,Duplik1!D12)&gt;0,"Duplik2!E"&amp;MATCH(Duplik1!D12,Duplik2!$E$1:$E$22,0),"."),"-")
&amp;IFERROR(IF(COUNTIF(Duplik2!$D$1:$F$22,Duplik1!D12)&gt;0,"Duplik2!F"&amp;MATCH(Duplik1!D12,Duplik2!$F$1:$F$22,0),"."),"-")</f>
        <v>...</v>
      </c>
      <c r="P12" s="2" t="str">
        <f>IFERROR(IF(COUNTIF(Duplik2!$D$1:$F$22,Duplik1!E12)&gt;0,"Duplik2!D"&amp;MATCH(Duplik1!E12,Duplik2!$D$1:$D$22,0),"."),"-")
&amp;IFERROR(IF(COUNTIF(Duplik2!$D$1:$F$22,Duplik1!E12)&gt;0,"Duplik2!E"&amp;MATCH(Duplik1!E12,Duplik2!$E$1:$E$22,0),"."),"-")
&amp;IFERROR(IF(COUNTIF(Duplik2!$D$1:$F$22,Duplik1!E12)&gt;0,"Duplik2!F"&amp;MATCH(Duplik1!E12,Duplik2!$F$1:$F$22,0),"."),"-")</f>
        <v>...</v>
      </c>
      <c r="Q12" s="2" t="str">
        <f>IFERROR(IF(COUNTIF(Duplik2!$D$1:$F$22,Duplik1!F12)&gt;0,"Duplik2!D"&amp;MATCH(Duplik1!F12,Duplik2!$D$1:$D$22,0),"."),"-")
&amp;IFERROR(IF(COUNTIF(Duplik2!$D$1:$F$22,Duplik1!F12)&gt;0,"Duplik2!E"&amp;MATCH(Duplik1!F12,Duplik2!$E$1:$E$22,0),"."),"-")
&amp;IFERROR(IF(COUNTIF(Duplik2!$D$1:$F$22,Duplik1!F12)&gt;0,"Duplik2!F"&amp;MATCH(Duplik1!F12,Duplik2!$F$1:$F$22,0),"."),"-")</f>
        <v>...</v>
      </c>
    </row>
    <row r="13" spans="1:18" x14ac:dyDescent="0.25">
      <c r="A13">
        <f>COUNTIF(Duplik1!$D$1:$F$22,Duplik1!D13)-1+COUNTIF(Duplik2!$D$1:$F$22,Duplik1!D13)</f>
        <v>0</v>
      </c>
      <c r="B13">
        <f>COUNTIF(Duplik1!$D$1:$F$22,Duplik1!E13)-1+COUNTIF(Duplik2!$D$1:$F$22,Duplik1!E13)</f>
        <v>0</v>
      </c>
      <c r="C13">
        <f>COUNTIF(Duplik1!$D$1:$F$22,Duplik1!F13)-1+COUNTIF(Duplik2!$D$1:$F$22,Duplik1!F13)</f>
        <v>0</v>
      </c>
      <c r="G13" s="2">
        <f>+COUNTIF(Duplik2!$D$1:$F$22,Duplik1!D13)</f>
        <v>0</v>
      </c>
      <c r="H13" s="2">
        <f>+COUNTIF(Duplik2!$D$1:$F$22,Duplik1!E13)</f>
        <v>0</v>
      </c>
      <c r="I13" s="2">
        <f>+COUNTIF(Duplik2!$D$1:$F$22,Duplik1!F13)</f>
        <v>0</v>
      </c>
      <c r="O13" s="2" t="str">
        <f>IFERROR(IF(COUNTIF(Duplik2!$D$1:$F$22,Duplik1!D13)&gt;0,"Duplik2!D"&amp;MATCH(Duplik1!D13,Duplik2!$D$1:$D$22,0),"."),"-")
&amp;IFERROR(IF(COUNTIF(Duplik2!$D$1:$F$22,Duplik1!D13)&gt;0,"Duplik2!E"&amp;MATCH(Duplik1!D13,Duplik2!$E$1:$E$22,0),"."),"-")
&amp;IFERROR(IF(COUNTIF(Duplik2!$D$1:$F$22,Duplik1!D13)&gt;0,"Duplik2!F"&amp;MATCH(Duplik1!D13,Duplik2!$F$1:$F$22,0),"."),"-")</f>
        <v>...</v>
      </c>
      <c r="P13" s="2" t="str">
        <f>IFERROR(IF(COUNTIF(Duplik2!$D$1:$F$22,Duplik1!E13)&gt;0,"Duplik2!D"&amp;MATCH(Duplik1!E13,Duplik2!$D$1:$D$22,0),"."),"-")
&amp;IFERROR(IF(COUNTIF(Duplik2!$D$1:$F$22,Duplik1!E13)&gt;0,"Duplik2!E"&amp;MATCH(Duplik1!E13,Duplik2!$E$1:$E$22,0),"."),"-")
&amp;IFERROR(IF(COUNTIF(Duplik2!$D$1:$F$22,Duplik1!E13)&gt;0,"Duplik2!F"&amp;MATCH(Duplik1!E13,Duplik2!$F$1:$F$22,0),"."),"-")</f>
        <v>...</v>
      </c>
      <c r="Q13" s="2" t="str">
        <f>IFERROR(IF(COUNTIF(Duplik2!$D$1:$F$22,Duplik1!F13)&gt;0,"Duplik2!D"&amp;MATCH(Duplik1!F13,Duplik2!$D$1:$D$22,0),"."),"-")
&amp;IFERROR(IF(COUNTIF(Duplik2!$D$1:$F$22,Duplik1!F13)&gt;0,"Duplik2!E"&amp;MATCH(Duplik1!F13,Duplik2!$E$1:$E$22,0),"."),"-")
&amp;IFERROR(IF(COUNTIF(Duplik2!$D$1:$F$22,Duplik1!F13)&gt;0,"Duplik2!F"&amp;MATCH(Duplik1!F13,Duplik2!$F$1:$F$22,0),"."),"-")</f>
        <v>...</v>
      </c>
    </row>
    <row r="14" spans="1:18" x14ac:dyDescent="0.25">
      <c r="A14">
        <f>COUNTIF(Duplik1!$D$1:$F$22,Duplik1!D14)-1+COUNTIF(Duplik2!$D$1:$F$22,Duplik1!D14)</f>
        <v>-1</v>
      </c>
      <c r="B14">
        <f>COUNTIF(Duplik1!$D$1:$F$22,Duplik1!E14)-1+COUNTIF(Duplik2!$D$1:$F$22,Duplik1!E14)</f>
        <v>-1</v>
      </c>
      <c r="C14">
        <f>COUNTIF(Duplik1!$D$1:$F$22,Duplik1!F14)-1+COUNTIF(Duplik2!$D$1:$F$22,Duplik1!F14)</f>
        <v>-1</v>
      </c>
      <c r="G14" s="2">
        <f>+COUNTIF(Duplik2!$D$1:$F$22,Duplik1!D14)</f>
        <v>0</v>
      </c>
      <c r="H14" s="2">
        <f>+COUNTIF(Duplik2!$D$1:$F$22,Duplik1!E14)</f>
        <v>0</v>
      </c>
      <c r="I14" s="2">
        <f>+COUNTIF(Duplik2!$D$1:$F$22,Duplik1!F14)</f>
        <v>0</v>
      </c>
      <c r="O14" s="2" t="str">
        <f>IFERROR(IF(COUNTIF(Duplik2!$D$1:$F$22,Duplik1!D14)&gt;0,"Duplik2!D"&amp;MATCH(Duplik1!D14,Duplik2!$D$1:$D$22,0),"."),"-")
&amp;IFERROR(IF(COUNTIF(Duplik2!$D$1:$F$22,Duplik1!D14)&gt;0,"Duplik2!E"&amp;MATCH(Duplik1!D14,Duplik2!$E$1:$E$22,0),"."),"-")
&amp;IFERROR(IF(COUNTIF(Duplik2!$D$1:$F$22,Duplik1!D14)&gt;0,"Duplik2!F"&amp;MATCH(Duplik1!D14,Duplik2!$F$1:$F$22,0),"."),"-")</f>
        <v>...</v>
      </c>
      <c r="P14" s="2" t="str">
        <f>IFERROR(IF(COUNTIF(Duplik2!$D$1:$F$22,Duplik1!E14)&gt;0,"Duplik2!D"&amp;MATCH(Duplik1!E14,Duplik2!$D$1:$D$22,0),"."),"-")
&amp;IFERROR(IF(COUNTIF(Duplik2!$D$1:$F$22,Duplik1!E14)&gt;0,"Duplik2!E"&amp;MATCH(Duplik1!E14,Duplik2!$E$1:$E$22,0),"."),"-")
&amp;IFERROR(IF(COUNTIF(Duplik2!$D$1:$F$22,Duplik1!E14)&gt;0,"Duplik2!F"&amp;MATCH(Duplik1!E14,Duplik2!$F$1:$F$22,0),"."),"-")</f>
        <v>...</v>
      </c>
      <c r="Q14" s="2" t="str">
        <f>IFERROR(IF(COUNTIF(Duplik2!$D$1:$F$22,Duplik1!F14)&gt;0,"Duplik2!D"&amp;MATCH(Duplik1!F14,Duplik2!$D$1:$D$22,0),"."),"-")
&amp;IFERROR(IF(COUNTIF(Duplik2!$D$1:$F$22,Duplik1!F14)&gt;0,"Duplik2!E"&amp;MATCH(Duplik1!F14,Duplik2!$E$1:$E$22,0),"."),"-")
&amp;IFERROR(IF(COUNTIF(Duplik2!$D$1:$F$22,Duplik1!F14)&gt;0,"Duplik2!F"&amp;MATCH(Duplik1!F14,Duplik2!$F$1:$F$22,0),"."),"-")</f>
        <v>...</v>
      </c>
    </row>
    <row r="15" spans="1:18" x14ac:dyDescent="0.25">
      <c r="A15">
        <f>COUNTIF(Duplik1!$D$1:$F$22,Duplik1!D15)-1+COUNTIF(Duplik2!$D$1:$F$22,Duplik1!D15)</f>
        <v>-1</v>
      </c>
      <c r="B15">
        <f>COUNTIF(Duplik1!$D$1:$F$22,Duplik1!E15)-1+COUNTIF(Duplik2!$D$1:$F$22,Duplik1!E15)</f>
        <v>-1</v>
      </c>
      <c r="C15">
        <f>COUNTIF(Duplik1!$D$1:$F$22,Duplik1!F15)-1+COUNTIF(Duplik2!$D$1:$F$22,Duplik1!F15)</f>
        <v>-1</v>
      </c>
      <c r="G15" s="2">
        <f>+COUNTIF(Duplik2!$D$1:$F$22,Duplik1!D15)</f>
        <v>0</v>
      </c>
      <c r="H15" s="2">
        <f>+COUNTIF(Duplik2!$D$1:$F$22,Duplik1!E15)</f>
        <v>0</v>
      </c>
      <c r="I15" s="2">
        <f>+COUNTIF(Duplik2!$D$1:$F$22,Duplik1!F15)</f>
        <v>0</v>
      </c>
      <c r="O15" s="2" t="str">
        <f>IFERROR(IF(COUNTIF(Duplik2!$D$1:$F$22,Duplik1!D15)&gt;0,"Duplik2!D"&amp;MATCH(Duplik1!D15,Duplik2!$D$1:$D$22,0),"."),"-")
&amp;IFERROR(IF(COUNTIF(Duplik2!$D$1:$F$22,Duplik1!D15)&gt;0,"Duplik2!E"&amp;MATCH(Duplik1!D15,Duplik2!$E$1:$E$22,0),"."),"-")
&amp;IFERROR(IF(COUNTIF(Duplik2!$D$1:$F$22,Duplik1!D15)&gt;0,"Duplik2!F"&amp;MATCH(Duplik1!D15,Duplik2!$F$1:$F$22,0),"."),"-")</f>
        <v>...</v>
      </c>
      <c r="P15" s="2" t="str">
        <f>IFERROR(IF(COUNTIF(Duplik2!$D$1:$F$22,Duplik1!E15)&gt;0,"Duplik2!D"&amp;MATCH(Duplik1!E15,Duplik2!$D$1:$D$22,0),"."),"-")
&amp;IFERROR(IF(COUNTIF(Duplik2!$D$1:$F$22,Duplik1!E15)&gt;0,"Duplik2!E"&amp;MATCH(Duplik1!E15,Duplik2!$E$1:$E$22,0),"."),"-")
&amp;IFERROR(IF(COUNTIF(Duplik2!$D$1:$F$22,Duplik1!E15)&gt;0,"Duplik2!F"&amp;MATCH(Duplik1!E15,Duplik2!$F$1:$F$22,0),"."),"-")</f>
        <v>...</v>
      </c>
      <c r="Q15" s="2" t="str">
        <f>IFERROR(IF(COUNTIF(Duplik2!$D$1:$F$22,Duplik1!F15)&gt;0,"Duplik2!D"&amp;MATCH(Duplik1!F15,Duplik2!$D$1:$D$22,0),"."),"-")
&amp;IFERROR(IF(COUNTIF(Duplik2!$D$1:$F$22,Duplik1!F15)&gt;0,"Duplik2!E"&amp;MATCH(Duplik1!F15,Duplik2!$E$1:$E$22,0),"."),"-")
&amp;IFERROR(IF(COUNTIF(Duplik2!$D$1:$F$22,Duplik1!F15)&gt;0,"Duplik2!F"&amp;MATCH(Duplik1!F15,Duplik2!$F$1:$F$22,0),"."),"-")</f>
        <v>...</v>
      </c>
    </row>
    <row r="16" spans="1:18" x14ac:dyDescent="0.25">
      <c r="A16">
        <f>COUNTIF(Duplik1!$D$1:$F$22,Verketten!#REF!)-1+COUNTIF(Duplik2!$D$1:$F$22,Verketten!#REF!)</f>
        <v>-1</v>
      </c>
      <c r="B16">
        <f>COUNTIF(Duplik1!$D$1:$F$22,Verketten!#REF!)-1+COUNTIF(Duplik2!$D$1:$F$22,Verketten!#REF!)</f>
        <v>-1</v>
      </c>
      <c r="C16">
        <f>COUNTIF(Duplik1!$D$1:$F$22,Verketten!#REF!)-1+COUNTIF(Duplik2!$D$1:$F$22,Verketten!#REF!)</f>
        <v>-1</v>
      </c>
      <c r="G16" s="2">
        <f>+COUNTIF(Duplik2!$D$1:$F$22,Verketten!#REF!)</f>
        <v>0</v>
      </c>
      <c r="H16" s="2">
        <f>+COUNTIF(Duplik2!$D$1:$F$22,Verketten!#REF!)</f>
        <v>0</v>
      </c>
      <c r="I16" s="2">
        <f>+COUNTIF(Duplik2!$D$1:$F$22,Verketten!#REF!)</f>
        <v>0</v>
      </c>
      <c r="O16" s="2" t="str">
        <f>IFERROR(IF(COUNTIF(Duplik2!$D$1:$F$22,Duplik1!D16)&gt;0,"Duplik2!D"&amp;MATCH(Duplik1!D16,Duplik2!$D$1:$D$22,0),"."),"-")
&amp;IFERROR(IF(COUNTIF(Duplik2!$D$1:$F$22,Duplik1!D16)&gt;0,"Duplik2!E"&amp;MATCH(Duplik1!D16,Duplik2!$E$1:$E$22,0),"."),"-")
&amp;IFERROR(IF(COUNTIF(Duplik2!$D$1:$F$22,Duplik1!D16)&gt;0,"Duplik2!F"&amp;MATCH(Duplik1!D16,Duplik2!$F$1:$F$22,0),"."),"-")</f>
        <v>...</v>
      </c>
      <c r="P16" s="2" t="str">
        <f>IFERROR(IF(COUNTIF(Duplik2!$D$1:$F$22,Duplik1!E16)&gt;0,"Duplik2!D"&amp;MATCH(Duplik1!E16,Duplik2!$D$1:$D$22,0),"."),"-")
&amp;IFERROR(IF(COUNTIF(Duplik2!$D$1:$F$22,Duplik1!E16)&gt;0,"Duplik2!E"&amp;MATCH(Duplik1!E16,Duplik2!$E$1:$E$22,0),"."),"-")
&amp;IFERROR(IF(COUNTIF(Duplik2!$D$1:$F$22,Duplik1!E16)&gt;0,"Duplik2!F"&amp;MATCH(Duplik1!E16,Duplik2!$F$1:$F$22,0),"."),"-")</f>
        <v>...</v>
      </c>
      <c r="Q16" s="2" t="str">
        <f>IFERROR(IF(COUNTIF(Duplik2!$D$1:$F$22,Duplik1!F16)&gt;0,"Duplik2!D"&amp;MATCH(Duplik1!F16,Duplik2!$D$1:$D$22,0),"."),"-")
&amp;IFERROR(IF(COUNTIF(Duplik2!$D$1:$F$22,Duplik1!F16)&gt;0,"Duplik2!E"&amp;MATCH(Duplik1!F16,Duplik2!$E$1:$E$22,0),"."),"-")
&amp;IFERROR(IF(COUNTIF(Duplik2!$D$1:$F$22,Duplik1!F16)&gt;0,"Duplik2!F"&amp;MATCH(Duplik1!F16,Duplik2!$F$1:$F$22,0),"."),"-")</f>
        <v>...</v>
      </c>
    </row>
    <row r="17" spans="1:21" x14ac:dyDescent="0.25">
      <c r="A17">
        <f>COUNTIF(Duplik1!$D$1:$F$22,Verketten!#REF!)-1+COUNTIF(Duplik2!$D$1:$F$22,Verketten!#REF!)</f>
        <v>-1</v>
      </c>
      <c r="B17">
        <f>COUNTIF(Duplik1!$D$1:$F$22,Verketten!#REF!)-1+COUNTIF(Duplik2!$D$1:$F$22,Verketten!#REF!)</f>
        <v>-1</v>
      </c>
      <c r="C17">
        <f>COUNTIF(Duplik1!$D$1:$F$22,Verketten!#REF!)-1+COUNTIF(Duplik2!$D$1:$F$22,Verketten!#REF!)</f>
        <v>-1</v>
      </c>
      <c r="G17" s="2">
        <f>+COUNTIF(Duplik2!$D$1:$F$22,Verketten!#REF!)</f>
        <v>0</v>
      </c>
      <c r="H17" s="2">
        <f>+COUNTIF(Duplik2!$D$1:$F$22,Verketten!#REF!)</f>
        <v>0</v>
      </c>
      <c r="I17" s="2">
        <f>+COUNTIF(Duplik2!$D$1:$F$22,Verketten!#REF!)</f>
        <v>0</v>
      </c>
      <c r="O17" s="2" t="str">
        <f>IFERROR(IF(COUNTIF(Duplik2!$D$1:$F$22,Duplik1!D17)&gt;0,"Duplik2!D"&amp;MATCH(Duplik1!D17,Duplik2!$D$1:$D$22,0),"."),"-")
&amp;IFERROR(IF(COUNTIF(Duplik2!$D$1:$F$22,Duplik1!D17)&gt;0,"Duplik2!E"&amp;MATCH(Duplik1!D17,Duplik2!$E$1:$E$22,0),"."),"-")
&amp;IFERROR(IF(COUNTIF(Duplik2!$D$1:$F$22,Duplik1!D17)&gt;0,"Duplik2!F"&amp;MATCH(Duplik1!D17,Duplik2!$F$1:$F$22,0),"."),"-")</f>
        <v>...</v>
      </c>
      <c r="P17" s="2" t="str">
        <f>IFERROR(IF(COUNTIF(Duplik2!$D$1:$F$22,Duplik1!E17)&gt;0,"Duplik2!D"&amp;MATCH(Duplik1!E17,Duplik2!$D$1:$D$22,0),"."),"-")
&amp;IFERROR(IF(COUNTIF(Duplik2!$D$1:$F$22,Duplik1!E17)&gt;0,"Duplik2!E"&amp;MATCH(Duplik1!E17,Duplik2!$E$1:$E$22,0),"."),"-")
&amp;IFERROR(IF(COUNTIF(Duplik2!$D$1:$F$22,Duplik1!E17)&gt;0,"Duplik2!F"&amp;MATCH(Duplik1!E17,Duplik2!$F$1:$F$22,0),"."),"-")</f>
        <v>...</v>
      </c>
      <c r="Q17" s="2" t="str">
        <f>IFERROR(IF(COUNTIF(Duplik2!$D$1:$F$22,Duplik1!F17)&gt;0,"Duplik2!D"&amp;MATCH(Duplik1!F17,Duplik2!$D$1:$D$22,0),"."),"-")
&amp;IFERROR(IF(COUNTIF(Duplik2!$D$1:$F$22,Duplik1!F17)&gt;0,"Duplik2!E"&amp;MATCH(Duplik1!F17,Duplik2!$E$1:$E$22,0),"."),"-")
&amp;IFERROR(IF(COUNTIF(Duplik2!$D$1:$F$22,Duplik1!F17)&gt;0,"Duplik2!F"&amp;MATCH(Duplik1!F17,Duplik2!$F$1:$F$22,0),"."),"-")</f>
        <v>...</v>
      </c>
    </row>
    <row r="18" spans="1:21" x14ac:dyDescent="0.25">
      <c r="A18">
        <f>COUNTIF(Duplik1!$D$1:$F$22,Verketten!#REF!)-1+COUNTIF(Duplik2!$D$1:$F$22,Verketten!#REF!)</f>
        <v>-1</v>
      </c>
      <c r="B18">
        <f>COUNTIF(Duplik1!$D$1:$F$22,Verketten!#REF!)-1+COUNTIF(Duplik2!$D$1:$F$22,Verketten!#REF!)</f>
        <v>-1</v>
      </c>
      <c r="C18">
        <f>COUNTIF(Duplik1!$D$1:$F$22,Verketten!#REF!)-1+COUNTIF(Duplik2!$D$1:$F$22,Verketten!#REF!)</f>
        <v>-1</v>
      </c>
      <c r="G18" s="2">
        <f>+COUNTIF(Duplik2!$D$1:$F$22,Verketten!#REF!)</f>
        <v>0</v>
      </c>
      <c r="H18" s="2">
        <f>+COUNTIF(Duplik2!$D$1:$F$22,Verketten!#REF!)</f>
        <v>0</v>
      </c>
      <c r="I18" s="2">
        <f>+COUNTIF(Duplik2!$D$1:$F$22,Verketten!#REF!)</f>
        <v>0</v>
      </c>
      <c r="O18" s="2" t="str">
        <f>IFERROR(IF(COUNTIF(Duplik2!$D$1:$F$22,Duplik1!D18)&gt;0,"Duplik2!D"&amp;MATCH(Duplik1!D18,Duplik2!$D$1:$D$22,0),"."),"-")
&amp;IFERROR(IF(COUNTIF(Duplik2!$D$1:$F$22,Duplik1!D18)&gt;0,"Duplik2!E"&amp;MATCH(Duplik1!D18,Duplik2!$E$1:$E$22,0),"."),"-")
&amp;IFERROR(IF(COUNTIF(Duplik2!$D$1:$F$22,Duplik1!D18)&gt;0,"Duplik2!F"&amp;MATCH(Duplik1!D18,Duplik2!$F$1:$F$22,0),"."),"-")</f>
        <v>...</v>
      </c>
      <c r="P18" s="2" t="str">
        <f>IFERROR(IF(COUNTIF(Duplik2!$D$1:$F$22,Duplik1!E18)&gt;0,"Duplik2!D"&amp;MATCH(Duplik1!E18,Duplik2!$D$1:$D$22,0),"."),"-")
&amp;IFERROR(IF(COUNTIF(Duplik2!$D$1:$F$22,Duplik1!E18)&gt;0,"Duplik2!E"&amp;MATCH(Duplik1!E18,Duplik2!$E$1:$E$22,0),"."),"-")
&amp;IFERROR(IF(COUNTIF(Duplik2!$D$1:$F$22,Duplik1!E18)&gt;0,"Duplik2!F"&amp;MATCH(Duplik1!E18,Duplik2!$F$1:$F$22,0),"."),"-")</f>
        <v>...</v>
      </c>
      <c r="Q18" s="2" t="str">
        <f>IFERROR(IF(COUNTIF(Duplik2!$D$1:$F$22,Duplik1!F18)&gt;0,"Duplik2!D"&amp;MATCH(Duplik1!F18,Duplik2!$D$1:$D$22,0),"."),"-")
&amp;IFERROR(IF(COUNTIF(Duplik2!$D$1:$F$22,Duplik1!F18)&gt;0,"Duplik2!E"&amp;MATCH(Duplik1!F18,Duplik2!$E$1:$E$22,0),"."),"-")
&amp;IFERROR(IF(COUNTIF(Duplik2!$D$1:$F$22,Duplik1!F18)&gt;0,"Duplik2!F"&amp;MATCH(Duplik1!F18,Duplik2!$F$1:$F$22,0),"."),"-")</f>
        <v>...</v>
      </c>
    </row>
    <row r="19" spans="1:21" x14ac:dyDescent="0.25">
      <c r="A19">
        <f>COUNTIF(Duplik1!$D$1:$F$22,Duplik1!D16)-1+COUNTIF(Duplik2!$D$1:$F$22,Duplik1!D16)</f>
        <v>-1</v>
      </c>
      <c r="B19">
        <f>COUNTIF(Duplik1!$D$1:$F$22,Duplik1!E16)-1+COUNTIF(Duplik2!$D$1:$F$22,Duplik1!E16)</f>
        <v>-1</v>
      </c>
      <c r="C19">
        <f>COUNTIF(Duplik1!$D$1:$F$22,Duplik1!F16)-1+COUNTIF(Duplik2!$D$1:$F$22,Duplik1!F16)</f>
        <v>-1</v>
      </c>
      <c r="G19" s="2">
        <f>+COUNTIF(Duplik2!$D$1:$F$22,Duplik1!D16)</f>
        <v>0</v>
      </c>
      <c r="H19" s="2">
        <f>+COUNTIF(Duplik2!$D$1:$F$22,Duplik1!E16)</f>
        <v>0</v>
      </c>
      <c r="I19" s="2">
        <f>+COUNTIF(Duplik2!$D$1:$F$22,Duplik1!F16)</f>
        <v>0</v>
      </c>
      <c r="O19" s="2" t="str">
        <f>IFERROR(IF(COUNTIF(Duplik2!$D$1:$F$22,Duplik1!D19)&gt;0,"Duplik2!D"&amp;MATCH(Duplik1!D19,Duplik2!$D$1:$D$22,0),"."),"-")
&amp;IFERROR(IF(COUNTIF(Duplik2!$D$1:$F$22,Duplik1!D19)&gt;0,"Duplik2!E"&amp;MATCH(Duplik1!D19,Duplik2!$E$1:$E$22,0),"."),"-")
&amp;IFERROR(IF(COUNTIF(Duplik2!$D$1:$F$22,Duplik1!D19)&gt;0,"Duplik2!F"&amp;MATCH(Duplik1!D19,Duplik2!$F$1:$F$22,0),"."),"-")</f>
        <v>...</v>
      </c>
      <c r="P19" s="2" t="str">
        <f>IFERROR(IF(COUNTIF(Duplik2!$D$1:$F$22,Duplik1!E19)&gt;0,"Duplik2!D"&amp;MATCH(Duplik1!E19,Duplik2!$D$1:$D$22,0),"."),"-")
&amp;IFERROR(IF(COUNTIF(Duplik2!$D$1:$F$22,Duplik1!E19)&gt;0,"Duplik2!E"&amp;MATCH(Duplik1!E19,Duplik2!$E$1:$E$22,0),"."),"-")
&amp;IFERROR(IF(COUNTIF(Duplik2!$D$1:$F$22,Duplik1!E19)&gt;0,"Duplik2!F"&amp;MATCH(Duplik1!E19,Duplik2!$F$1:$F$22,0),"."),"-")</f>
        <v>...</v>
      </c>
      <c r="Q19" s="2" t="str">
        <f>IFERROR(IF(COUNTIF(Duplik2!$D$1:$F$22,Duplik1!F19)&gt;0,"Duplik2!D"&amp;MATCH(Duplik1!F19,Duplik2!$D$1:$D$22,0),"."),"-")
&amp;IFERROR(IF(COUNTIF(Duplik2!$D$1:$F$22,Duplik1!F19)&gt;0,"Duplik2!E"&amp;MATCH(Duplik1!F19,Duplik2!$E$1:$E$22,0),"."),"-")
&amp;IFERROR(IF(COUNTIF(Duplik2!$D$1:$F$22,Duplik1!F19)&gt;0,"Duplik2!F"&amp;MATCH(Duplik1!F19,Duplik2!$F$1:$F$22,0),"."),"-")</f>
        <v>...</v>
      </c>
    </row>
    <row r="20" spans="1:21" x14ac:dyDescent="0.25">
      <c r="A20">
        <f>COUNTIF(Duplik1!$D$1:$F$22,Verketten!#REF!)-1+COUNTIF(Duplik2!$D$1:$F$22,Verketten!#REF!)</f>
        <v>-1</v>
      </c>
      <c r="B20">
        <f>COUNTIF(Duplik1!$D$1:$F$22,Duplik1!E18)-1+COUNTIF(Duplik2!$D$1:$F$22,Duplik1!E18)</f>
        <v>-1</v>
      </c>
      <c r="C20">
        <f>COUNTIF(Duplik1!$D$1:$F$22,Duplik1!F18)-1+COUNTIF(Duplik2!$D$1:$F$22,Duplik1!F18)</f>
        <v>-1</v>
      </c>
      <c r="G20" s="2">
        <f>+COUNTIF(Duplik2!$D$1:$F$22,Verketten!#REF!)</f>
        <v>0</v>
      </c>
      <c r="H20" s="2">
        <f>+COUNTIF(Duplik2!$D$1:$F$22,Duplik1!E18)</f>
        <v>0</v>
      </c>
      <c r="I20" s="2">
        <f>+COUNTIF(Duplik2!$D$1:$F$22,Duplik1!F18)</f>
        <v>0</v>
      </c>
      <c r="O20" s="2" t="str">
        <f>IFERROR(IF(COUNTIF(Duplik2!$D$1:$F$22,Duplik1!D20)&gt;0,"Duplik2!D"&amp;MATCH(Duplik1!D20,Duplik2!$D$1:$D$22,0),"."),"-")
&amp;IFERROR(IF(COUNTIF(Duplik2!$D$1:$F$22,Duplik1!D20)&gt;0,"Duplik2!E"&amp;MATCH(Duplik1!D20,Duplik2!$E$1:$E$22,0),"."),"-")
&amp;IFERROR(IF(COUNTIF(Duplik2!$D$1:$F$22,Duplik1!D20)&gt;0,"Duplik2!F"&amp;MATCH(Duplik1!D20,Duplik2!$F$1:$F$22,0),"."),"-")</f>
        <v>...</v>
      </c>
      <c r="P20" s="2" t="str">
        <f>IFERROR(IF(COUNTIF(Duplik2!$D$1:$F$22,Duplik1!E20)&gt;0,"Duplik2!D"&amp;MATCH(Duplik1!E20,Duplik2!$D$1:$D$22,0),"."),"-")
&amp;IFERROR(IF(COUNTIF(Duplik2!$D$1:$F$22,Duplik1!E20)&gt;0,"Duplik2!E"&amp;MATCH(Duplik1!E20,Duplik2!$E$1:$E$22,0),"."),"-")
&amp;IFERROR(IF(COUNTIF(Duplik2!$D$1:$F$22,Duplik1!E20)&gt;0,"Duplik2!F"&amp;MATCH(Duplik1!E20,Duplik2!$F$1:$F$22,0),"."),"-")</f>
        <v>...</v>
      </c>
      <c r="Q20" s="2" t="str">
        <f>IFERROR(IF(COUNTIF(Duplik2!$D$1:$F$22,Duplik1!F20)&gt;0,"Duplik2!D"&amp;MATCH(Duplik1!F20,Duplik2!$D$1:$D$22,0),"."),"-")
&amp;IFERROR(IF(COUNTIF(Duplik2!$D$1:$F$22,Duplik1!F20)&gt;0,"Duplik2!E"&amp;MATCH(Duplik1!F20,Duplik2!$E$1:$E$22,0),"."),"-")
&amp;IFERROR(IF(COUNTIF(Duplik2!$D$1:$F$22,Duplik1!F20)&gt;0,"Duplik2!F"&amp;MATCH(Duplik1!F20,Duplik2!$F$1:$F$22,0),"."),"-")</f>
        <v>...</v>
      </c>
    </row>
    <row r="21" spans="1:21" ht="15.75" thickBot="1" x14ac:dyDescent="0.3">
      <c r="Q21" s="32" t="s">
        <v>110</v>
      </c>
    </row>
    <row r="22" spans="1:21" ht="15.75" thickTop="1" x14ac:dyDescent="0.25"/>
    <row r="24" spans="1:21" x14ac:dyDescent="0.25">
      <c r="N24">
        <f ca="1">IF(N24=100,1,N24+1)</f>
        <v>100</v>
      </c>
      <c r="O24" t="s">
        <v>115</v>
      </c>
      <c r="U24">
        <f ca="1">IF(U24=100,1,U24+1)</f>
        <v>100</v>
      </c>
    </row>
    <row r="25" spans="1:21" x14ac:dyDescent="0.25">
      <c r="N25">
        <f ca="1">IF(N25=100,1,N25+1)</f>
        <v>100</v>
      </c>
      <c r="U25">
        <f ca="1">IF(U25=100,1,U25+1)</f>
        <v>100</v>
      </c>
    </row>
  </sheetData>
  <hyperlinks>
    <hyperlink ref="R1" r:id="rId1"/>
  </hyperlinks>
  <pageMargins left="0.7" right="0.7" top="0.78740157499999996" bottom="0.78740157499999996" header="0.3" footer="0.3"/>
  <pageSetup paperSize="9" orientation="portrait" horizontalDpi="0" verticalDpi="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tabSelected="1" workbookViewId="0">
      <selection activeCell="C12" sqref="C12"/>
    </sheetView>
  </sheetViews>
  <sheetFormatPr baseColWidth="10" defaultColWidth="9" defaultRowHeight="15" x14ac:dyDescent="0.25"/>
  <cols>
    <col min="1" max="1" width="9" style="9"/>
  </cols>
  <sheetData>
    <row r="1" spans="1:19" x14ac:dyDescent="0.25">
      <c r="A1" s="9">
        <v>1</v>
      </c>
      <c r="B1" t="s">
        <v>79</v>
      </c>
      <c r="C1" s="30">
        <f ca="1">IF(C1=100,1,C1+1)</f>
        <v>100</v>
      </c>
      <c r="D1" s="31" t="str">
        <f t="array" aca="1" ref="D1" ca="1">IF(C1=1,"",IF(C1-1&gt;COUNTIF(A1:A100,1),D1,D1&amp;INDEX(B$1:B$100,SMALL(IF(A$1:A$100=1,ROW(A$1:A$100)),C1-1))))</f>
        <v>abehiorstuzäß</v>
      </c>
      <c r="K1" s="15" t="s">
        <v>117</v>
      </c>
      <c r="P1">
        <f ca="1">LEN(D1)</f>
        <v>13</v>
      </c>
    </row>
    <row r="2" spans="1:19" x14ac:dyDescent="0.25">
      <c r="A2" s="9">
        <v>1</v>
      </c>
      <c r="B2" t="s">
        <v>80</v>
      </c>
      <c r="C2" s="16">
        <v>101</v>
      </c>
      <c r="D2" t="s">
        <v>127</v>
      </c>
    </row>
    <row r="3" spans="1:19" ht="15.75" customHeight="1" x14ac:dyDescent="0.35">
      <c r="B3" t="s">
        <v>81</v>
      </c>
      <c r="C3" s="17">
        <f ca="1">IF(C3=100,1,C3+1)</f>
        <v>100</v>
      </c>
      <c r="D3" s="17" t="str">
        <f t="array" aca="1" ref="D3" ca="1">IF(C3=1,"",IF(C3-1&gt;COUNTA(B:B),D3,D3&amp;INDEX(B$1:B$30,ROW(A$1:A$30))))</f>
        <v>aaaaaaaaaaaaaaaaaaaaaaaaaaaaaa</v>
      </c>
      <c r="K3" t="s">
        <v>116</v>
      </c>
      <c r="P3">
        <f ca="1">LEN(D3)</f>
        <v>30</v>
      </c>
    </row>
    <row r="4" spans="1:19" ht="15.75" customHeight="1" x14ac:dyDescent="0.35">
      <c r="B4" t="s">
        <v>82</v>
      </c>
      <c r="C4" s="17"/>
      <c r="D4" s="17" t="s">
        <v>128</v>
      </c>
      <c r="N4" t="s">
        <v>114</v>
      </c>
    </row>
    <row r="5" spans="1:19" ht="15.75" customHeight="1" thickBot="1" x14ac:dyDescent="0.4">
      <c r="A5" s="9">
        <v>1</v>
      </c>
      <c r="B5" t="s">
        <v>83</v>
      </c>
      <c r="C5" s="17">
        <f ca="1">IF(C5=30,1,C5+1)</f>
        <v>30</v>
      </c>
      <c r="D5" s="17" t="str">
        <f t="array" aca="1" ref="D5" ca="1">IF(C5=1,"",IF(C5-1&gt;COUNTIF(B:B,"&gt; "),D5,D5&amp;INDEX(B$1:B$10,11-ROW(A$1:A$10))))</f>
        <v>jjjjjjjjjjjjjjjjjjjjjjjjjjjjj</v>
      </c>
      <c r="P5">
        <f ca="1">LEN(D5)</f>
        <v>29</v>
      </c>
    </row>
    <row r="6" spans="1:19" x14ac:dyDescent="0.25">
      <c r="B6" t="s">
        <v>84</v>
      </c>
      <c r="C6" s="28">
        <f ca="1">IF(C6=C7,1,C6+1)</f>
        <v>50</v>
      </c>
      <c r="D6" s="29" t="str">
        <f t="array" aca="1" ref="D6" ca="1">IF(C6=1,"",IF(C6-1&gt;COUNTIF(B$1:B$30,"&lt;&gt;"),D6,D6&amp;INDEX(B$1:B$30,SMALL(IF(B$1:B$30&lt;&gt;"",ROW(A$1:A$30)),C6-1))))</f>
        <v>abcdefghijklmnopqrstuvwxyzäöüß</v>
      </c>
      <c r="H6" s="15" t="s">
        <v>119</v>
      </c>
      <c r="K6" s="15" t="s">
        <v>118</v>
      </c>
      <c r="P6">
        <f ca="1">LEN(D6)</f>
        <v>30</v>
      </c>
      <c r="S6">
        <f ca="1">IF(S6=100,1,S6+1)</f>
        <v>12</v>
      </c>
    </row>
    <row r="7" spans="1:19" ht="19.5" thickBot="1" x14ac:dyDescent="0.45">
      <c r="B7" t="s">
        <v>85</v>
      </c>
      <c r="C7" s="26">
        <v>50</v>
      </c>
      <c r="D7" s="25" t="str">
        <f t="array" aca="1" ref="D7" ca="1">IF(C6=1,"",IF(C6-1&gt;COUNTA(B$1:B$30),D6,D6&amp;INDEX(B$1:B$30,SMALL(IF(B$1:B$30&lt;&gt;"",ROW(A$1:A$30)),C6-1))))</f>
        <v>abcdefghijklmnopqrstuvwxyzäöüß</v>
      </c>
      <c r="E7" s="10"/>
      <c r="H7" s="15" t="s">
        <v>120</v>
      </c>
      <c r="M7" s="18" t="s">
        <v>121</v>
      </c>
      <c r="P7">
        <f ca="1">LEN(D7)</f>
        <v>30</v>
      </c>
      <c r="Q7" s="27" t="str">
        <f t="array" aca="1" ref="Q7" ca="1">IF(C6=1,"",IF(C6-1&gt;COUNTA(B$1:B$30),D6,D6&amp;INDEX(B$1:B$30,SMALL(IF(B$1:B$30&lt;&gt;"",ROW(A$1:A$30)),C6-1))))</f>
        <v>abcdefghijklmnopqrstuvwxyzäöüß</v>
      </c>
    </row>
    <row r="8" spans="1:19" x14ac:dyDescent="0.25">
      <c r="A8" s="9">
        <v>1</v>
      </c>
      <c r="B8" t="s">
        <v>86</v>
      </c>
      <c r="D8" t="s">
        <v>76</v>
      </c>
      <c r="O8" s="24" t="s">
        <v>129</v>
      </c>
    </row>
    <row r="9" spans="1:19" x14ac:dyDescent="0.25">
      <c r="A9" s="9">
        <v>1</v>
      </c>
      <c r="B9" t="s">
        <v>87</v>
      </c>
      <c r="C9" s="20" t="s">
        <v>122</v>
      </c>
      <c r="D9" s="21" t="s">
        <v>75</v>
      </c>
      <c r="E9" s="22"/>
      <c r="F9" s="22"/>
      <c r="G9" s="22"/>
      <c r="H9" s="22"/>
      <c r="I9" s="22"/>
      <c r="J9" s="23" t="s">
        <v>123</v>
      </c>
      <c r="K9" s="23"/>
      <c r="P9" s="19" t="s">
        <v>124</v>
      </c>
      <c r="Q9" s="25" t="str">
        <f t="array" aca="1" ref="Q9" ca="1">IF(C6=1,"",IF(C6-1&gt;COUNTA(B$1:B$30),D6,D6&amp;INDEX(B$1:B$30,SMALL(IF(B$1:B$30&lt;&gt;"",ROW(A$1:A$30)),C6-1))))</f>
        <v>abcdefghijklmnopqrstuvwxyzäöüß</v>
      </c>
    </row>
    <row r="10" spans="1:19" x14ac:dyDescent="0.25">
      <c r="B10" t="s">
        <v>88</v>
      </c>
      <c r="C10">
        <f t="array" ref="C10">COUNTIF(A1:A30,1)+1</f>
        <v>14</v>
      </c>
      <c r="D10" s="7" t="s">
        <v>77</v>
      </c>
    </row>
    <row r="11" spans="1:19" x14ac:dyDescent="0.25">
      <c r="B11" t="s">
        <v>89</v>
      </c>
    </row>
    <row r="12" spans="1:19" x14ac:dyDescent="0.25">
      <c r="B12" t="s">
        <v>90</v>
      </c>
    </row>
    <row r="13" spans="1:19" x14ac:dyDescent="0.25">
      <c r="B13" t="s">
        <v>91</v>
      </c>
    </row>
    <row r="14" spans="1:19" x14ac:dyDescent="0.25">
      <c r="B14" t="s">
        <v>92</v>
      </c>
    </row>
    <row r="15" spans="1:19" x14ac:dyDescent="0.25">
      <c r="A15" s="9">
        <v>1</v>
      </c>
      <c r="B15" t="s">
        <v>93</v>
      </c>
    </row>
    <row r="16" spans="1:19" x14ac:dyDescent="0.25">
      <c r="B16" t="s">
        <v>94</v>
      </c>
    </row>
    <row r="17" spans="1:2" x14ac:dyDescent="0.25">
      <c r="B17" t="s">
        <v>95</v>
      </c>
    </row>
    <row r="18" spans="1:2" x14ac:dyDescent="0.25">
      <c r="A18" s="9">
        <v>1</v>
      </c>
      <c r="B18" t="s">
        <v>96</v>
      </c>
    </row>
    <row r="19" spans="1:2" x14ac:dyDescent="0.25">
      <c r="A19" s="9">
        <v>1</v>
      </c>
      <c r="B19" t="s">
        <v>97</v>
      </c>
    </row>
    <row r="20" spans="1:2" x14ac:dyDescent="0.25">
      <c r="A20" s="9">
        <v>1</v>
      </c>
      <c r="B20" t="s">
        <v>98</v>
      </c>
    </row>
    <row r="21" spans="1:2" x14ac:dyDescent="0.25">
      <c r="A21" s="9">
        <v>1</v>
      </c>
      <c r="B21" t="s">
        <v>99</v>
      </c>
    </row>
    <row r="22" spans="1:2" x14ac:dyDescent="0.25">
      <c r="B22" t="s">
        <v>100</v>
      </c>
    </row>
    <row r="23" spans="1:2" x14ac:dyDescent="0.25">
      <c r="B23" t="s">
        <v>101</v>
      </c>
    </row>
    <row r="24" spans="1:2" x14ac:dyDescent="0.25">
      <c r="B24" t="s">
        <v>102</v>
      </c>
    </row>
    <row r="25" spans="1:2" x14ac:dyDescent="0.25">
      <c r="B25" t="s">
        <v>103</v>
      </c>
    </row>
    <row r="26" spans="1:2" x14ac:dyDescent="0.25">
      <c r="A26" s="9">
        <v>1</v>
      </c>
      <c r="B26" t="s">
        <v>104</v>
      </c>
    </row>
    <row r="27" spans="1:2" x14ac:dyDescent="0.25">
      <c r="A27" s="9">
        <v>1</v>
      </c>
      <c r="B27" t="s">
        <v>105</v>
      </c>
    </row>
    <row r="28" spans="1:2" x14ac:dyDescent="0.25">
      <c r="B28" t="s">
        <v>106</v>
      </c>
    </row>
    <row r="29" spans="1:2" x14ac:dyDescent="0.25">
      <c r="B29" t="s">
        <v>107</v>
      </c>
    </row>
    <row r="30" spans="1:2" x14ac:dyDescent="0.25">
      <c r="A30" s="9">
        <v>1</v>
      </c>
      <c r="B30" t="s">
        <v>108</v>
      </c>
    </row>
    <row r="31" spans="1:2" ht="15.75" x14ac:dyDescent="0.3">
      <c r="A31" s="9" t="s">
        <v>126</v>
      </c>
    </row>
    <row r="36" spans="8:9" x14ac:dyDescent="0.25">
      <c r="H36" s="19" t="s">
        <v>130</v>
      </c>
      <c r="I36" s="6" t="s">
        <v>125</v>
      </c>
    </row>
  </sheetData>
  <hyperlinks>
    <hyperlink ref="D9" r:id="rId1"/>
    <hyperlink ref="I36" r:id="rId2"/>
  </hyperlinks>
  <pageMargins left="0.7" right="0.7" top="0.78740157499999996" bottom="0.78740157499999996" header="0.3" footer="0.3"/>
  <pageSetup paperSize="9" orientation="portrait" horizontalDpi="0" verticalDpi="0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Duplik1</vt:lpstr>
      <vt:lpstr>Duplik2</vt:lpstr>
      <vt:lpstr>DuplikFo</vt:lpstr>
      <vt:lpstr>Verketten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Lydia</dc:creator>
  <cp:lastModifiedBy>Uriel</cp:lastModifiedBy>
  <dcterms:created xsi:type="dcterms:W3CDTF">2015-06-20T09:29:45Z</dcterms:created>
  <dcterms:modified xsi:type="dcterms:W3CDTF">2015-06-22T16:01:35Z</dcterms:modified>
</cp:coreProperties>
</file>